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 name="公开9" sheetId="10" r:id="rId10"/>
    <sheet name="公开10" sheetId="11" r:id="rId11"/>
  </sheets>
  <definedNames/>
  <calcPr fullCalcOnLoad="1"/>
</workbook>
</file>

<file path=xl/sharedStrings.xml><?xml version="1.0" encoding="utf-8"?>
<sst xmlns="http://schemas.openxmlformats.org/spreadsheetml/2006/main" count="1293" uniqueCount="565">
  <si>
    <r>
      <t xml:space="preserve">目标：
    保证中职农村学生、城市家庭经济困难及涉农专业学生免学费顺利实施。
指标：
    01 ：产出指标 &gt;  数量指标 &gt;生均拨款标准 &gt; </t>
    </r>
    <r>
      <rPr>
        <sz val="10"/>
        <color indexed="8"/>
        <rFont val="宋体"/>
        <family val="0"/>
      </rPr>
      <t>每生每年1500元以上</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中等职业教育阶段学校 &gt; </t>
    </r>
    <r>
      <rPr>
        <sz val="10"/>
        <color indexed="8"/>
        <rFont val="宋体"/>
        <family val="0"/>
      </rPr>
      <t>≥</t>
    </r>
    <r>
      <rPr>
        <sz val="10"/>
        <color indexed="8"/>
        <rFont val="宋体"/>
        <family val="0"/>
      </rPr>
      <t>95%</t>
    </r>
  </si>
  <si>
    <r>
      <t>目标：
    为市教育局、区（县）教育局、初中学校及在校学生提供素质教育评测的具体实施与运营服务。
指标：
    01 ：产出指标 &gt;  数量指标 &gt;覆盖学校及学生人数</t>
    </r>
    <r>
      <rPr>
        <sz val="10"/>
        <color indexed="8"/>
        <rFont val="宋体"/>
        <family val="0"/>
      </rPr>
      <t xml:space="preserve"> &gt; 60</t>
    </r>
    <r>
      <rPr>
        <sz val="10"/>
        <color indexed="8"/>
        <rFont val="宋体"/>
        <family val="0"/>
      </rPr>
      <t>所初中，</t>
    </r>
    <r>
      <rPr>
        <sz val="10"/>
        <color indexed="8"/>
        <rFont val="宋体"/>
        <family val="0"/>
      </rPr>
      <t>2.6</t>
    </r>
    <r>
      <rPr>
        <sz val="10"/>
        <color indexed="8"/>
        <rFont val="宋体"/>
        <family val="0"/>
      </rPr>
      <t xml:space="preserve">万初中生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教育主管部门 &gt; </t>
    </r>
    <r>
      <rPr>
        <sz val="10"/>
        <color indexed="8"/>
        <rFont val="宋体"/>
        <family val="0"/>
      </rPr>
      <t>≥</t>
    </r>
    <r>
      <rPr>
        <sz val="10"/>
        <color indexed="8"/>
        <rFont val="宋体"/>
        <family val="0"/>
      </rPr>
      <t>95%</t>
    </r>
  </si>
  <si>
    <t>市高中、辽油一高建校贷款利息偿还</t>
  </si>
  <si>
    <r>
      <t>目标：
    保障督导信息化平台建设费用，责任督学聘任费用、定期开展督学培训费用、开展各级各类督导检查费用及召开会议等。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受益的县区、学校 &gt; </t>
    </r>
    <r>
      <rPr>
        <sz val="10"/>
        <color indexed="8"/>
        <rFont val="宋体"/>
        <family val="0"/>
      </rPr>
      <t>≥</t>
    </r>
    <r>
      <rPr>
        <sz val="10"/>
        <color indexed="8"/>
        <rFont val="宋体"/>
        <family val="0"/>
      </rPr>
      <t>95%</t>
    </r>
  </si>
  <si>
    <r>
      <t>目标：
    为市高中、辽油一高建校偿还贷款利息。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高中及贷款银行 &gt; </t>
    </r>
    <r>
      <rPr>
        <sz val="10"/>
        <color indexed="8"/>
        <rFont val="宋体"/>
        <family val="0"/>
      </rPr>
      <t>≥</t>
    </r>
    <r>
      <rPr>
        <sz val="10"/>
        <color indexed="8"/>
        <rFont val="宋体"/>
        <family val="0"/>
      </rPr>
      <t>95%</t>
    </r>
  </si>
  <si>
    <r>
      <t xml:space="preserve">目标：
    保证盘锦大理工困难学生不因贫困失学。
指标：
    01 ：产出指标 &gt;  数量指标 &gt;覆盖学生补助标准 &gt; </t>
    </r>
    <r>
      <rPr>
        <sz val="10"/>
        <color indexed="8"/>
        <rFont val="宋体"/>
        <family val="0"/>
      </rPr>
      <t>每人500元以上</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大工盘锦校区在校学生 &gt; </t>
    </r>
    <r>
      <rPr>
        <sz val="10"/>
        <color indexed="8"/>
        <rFont val="宋体"/>
        <family val="0"/>
      </rPr>
      <t>≥</t>
    </r>
    <r>
      <rPr>
        <sz val="10"/>
        <color indexed="8"/>
        <rFont val="宋体"/>
        <family val="0"/>
      </rPr>
      <t>95%</t>
    </r>
  </si>
  <si>
    <r>
      <t xml:space="preserve">目标：
    用于盘锦市标准化考点设备更新维护；中考网评服务器；原中考网上报名管理系统增加服务项目等
指标：
    01 ：产出指标 &gt;  数量指标 &gt;覆盖标准考点&gt; </t>
    </r>
    <r>
      <rPr>
        <sz val="10"/>
        <color indexed="8"/>
        <rFont val="宋体"/>
        <family val="0"/>
      </rPr>
      <t>7个</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 &gt; </t>
    </r>
    <r>
      <rPr>
        <sz val="10"/>
        <color indexed="8"/>
        <rFont val="宋体"/>
        <family val="0"/>
      </rPr>
      <t>≥</t>
    </r>
    <r>
      <rPr>
        <sz val="10"/>
        <color indexed="8"/>
        <rFont val="宋体"/>
        <family val="0"/>
      </rPr>
      <t>95%</t>
    </r>
  </si>
  <si>
    <r>
      <t xml:space="preserve">目标：
    用于区实验小学标准化考点项目建设等；区一中建设改造体育活动设施及场馆等。
指标：
    01 ：产出指标 &gt;  数量指标 &gt;覆盖学校&gt; </t>
    </r>
    <r>
      <rPr>
        <sz val="10"/>
        <color indexed="8"/>
        <rFont val="宋体"/>
        <family val="0"/>
      </rPr>
      <t>2个</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 &gt; </t>
    </r>
    <r>
      <rPr>
        <sz val="10"/>
        <color indexed="8"/>
        <rFont val="宋体"/>
        <family val="0"/>
      </rPr>
      <t>≥</t>
    </r>
    <r>
      <rPr>
        <sz val="10"/>
        <color indexed="8"/>
        <rFont val="宋体"/>
        <family val="0"/>
      </rPr>
      <t>95%</t>
    </r>
  </si>
  <si>
    <r>
      <t xml:space="preserve">目标：
    添置辽东湾高中实验室药品和器材、图书等；辽东湾实小食堂桌椅，校园表演队乐器等。
指标：
    01 ：产出指标 &gt;  数量指标 &gt;覆盖学校&gt; </t>
    </r>
    <r>
      <rPr>
        <sz val="10"/>
        <color indexed="8"/>
        <rFont val="宋体"/>
        <family val="0"/>
      </rPr>
      <t>2个</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 &gt; </t>
    </r>
    <r>
      <rPr>
        <sz val="10"/>
        <color indexed="8"/>
        <rFont val="宋体"/>
        <family val="0"/>
      </rPr>
      <t>≥</t>
    </r>
    <r>
      <rPr>
        <sz val="10"/>
        <color indexed="8"/>
        <rFont val="宋体"/>
        <family val="0"/>
      </rPr>
      <t>95%</t>
    </r>
  </si>
  <si>
    <r>
      <t xml:space="preserve">目标：
    县高中标准化信息技术考试机房建设等；陈家、德胜、吴家、胡家、坝墙子、古城子、沙岭、棠树、北郑等学校建设标准化信息技术考试机房等。
指标：
    01 ：产出指标 &gt;  数量指标 &gt;覆盖学校&gt; </t>
    </r>
    <r>
      <rPr>
        <sz val="10"/>
        <color indexed="8"/>
        <rFont val="宋体"/>
        <family val="0"/>
      </rPr>
      <t>5所以上</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 &gt; </t>
    </r>
    <r>
      <rPr>
        <sz val="10"/>
        <color indexed="8"/>
        <rFont val="宋体"/>
        <family val="0"/>
      </rPr>
      <t>≥</t>
    </r>
    <r>
      <rPr>
        <sz val="10"/>
        <color indexed="8"/>
        <rFont val="宋体"/>
        <family val="0"/>
      </rPr>
      <t>95%</t>
    </r>
  </si>
  <si>
    <r>
      <t>目标：
    参照竞技体育相关文件及全省各市执行情况，根据盘锦市体校实际需要安排的年度比赛参赛费、教练员选材差旅费及教练员训练费等。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受益体育学校 &gt; </t>
    </r>
    <r>
      <rPr>
        <sz val="10"/>
        <color indexed="8"/>
        <rFont val="宋体"/>
        <family val="0"/>
      </rPr>
      <t>≥</t>
    </r>
    <r>
      <rPr>
        <sz val="10"/>
        <color indexed="8"/>
        <rFont val="宋体"/>
        <family val="0"/>
      </rPr>
      <t>95%</t>
    </r>
  </si>
  <si>
    <r>
      <t>目标：
    按国家义务教育均衡发展检查整改要求，高家小学操场需维修改造。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 &gt; </t>
    </r>
    <r>
      <rPr>
        <sz val="10"/>
        <color indexed="8"/>
        <rFont val="宋体"/>
        <family val="0"/>
      </rPr>
      <t>≥</t>
    </r>
    <r>
      <rPr>
        <sz val="10"/>
        <color indexed="8"/>
        <rFont val="宋体"/>
        <family val="0"/>
      </rPr>
      <t>95%</t>
    </r>
  </si>
  <si>
    <r>
      <t>目标：
    和园幼儿园建设等；康桥学校建设经费；霞光府学校配备电脑一体机、功能教室等设备。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 &gt; </t>
    </r>
    <r>
      <rPr>
        <sz val="10"/>
        <color indexed="8"/>
        <rFont val="宋体"/>
        <family val="0"/>
      </rPr>
      <t>≥</t>
    </r>
    <r>
      <rPr>
        <sz val="10"/>
        <color indexed="8"/>
        <rFont val="宋体"/>
        <family val="0"/>
      </rPr>
      <t>95%</t>
    </r>
  </si>
  <si>
    <r>
      <t>目标：
    保障全市各项考试经费等。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受益学校、师生 &gt; </t>
    </r>
    <r>
      <rPr>
        <sz val="10"/>
        <color indexed="8"/>
        <rFont val="宋体"/>
        <family val="0"/>
      </rPr>
      <t>≥</t>
    </r>
    <r>
      <rPr>
        <sz val="10"/>
        <color indexed="8"/>
        <rFont val="宋体"/>
        <family val="0"/>
      </rPr>
      <t>95%</t>
    </r>
  </si>
  <si>
    <r>
      <t>目标：
    示范基地建设建筑面积</t>
    </r>
    <r>
      <rPr>
        <sz val="10"/>
        <color indexed="8"/>
        <rFont val="宋体"/>
        <family val="0"/>
      </rPr>
      <t>1.8</t>
    </r>
    <r>
      <rPr>
        <sz val="10"/>
        <color indexed="8"/>
        <rFont val="宋体"/>
        <family val="0"/>
      </rPr>
      <t>万㎡，计划投资</t>
    </r>
    <r>
      <rPr>
        <sz val="10"/>
        <color indexed="8"/>
        <rFont val="宋体"/>
        <family val="0"/>
      </rPr>
      <t>9,100</t>
    </r>
    <r>
      <rPr>
        <sz val="10"/>
        <color indexed="8"/>
        <rFont val="宋体"/>
        <family val="0"/>
      </rPr>
      <t>万元，</t>
    </r>
    <r>
      <rPr>
        <sz val="10"/>
        <color indexed="8"/>
        <rFont val="宋体"/>
        <family val="0"/>
      </rPr>
      <t>2019年偿还250</t>
    </r>
    <r>
      <rPr>
        <sz val="10"/>
        <color indexed="8"/>
        <rFont val="宋体"/>
        <family val="0"/>
      </rPr>
      <t>万元。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素质中心及施工方 &gt; </t>
    </r>
    <r>
      <rPr>
        <sz val="10"/>
        <color indexed="8"/>
        <rFont val="宋体"/>
        <family val="0"/>
      </rPr>
      <t>≥</t>
    </r>
    <r>
      <rPr>
        <sz val="10"/>
        <color indexed="8"/>
        <rFont val="宋体"/>
        <family val="0"/>
      </rPr>
      <t>95%</t>
    </r>
  </si>
  <si>
    <r>
      <t>目标：
    市二高中购置</t>
    </r>
    <r>
      <rPr>
        <sz val="10"/>
        <color indexed="8"/>
        <rFont val="宋体"/>
        <family val="0"/>
      </rPr>
      <t>学生机、</t>
    </r>
    <r>
      <rPr>
        <sz val="10"/>
        <color indexed="8"/>
        <rFont val="宋体"/>
        <family val="0"/>
      </rPr>
      <t>多媒体</t>
    </r>
    <r>
      <rPr>
        <sz val="10"/>
        <color indexed="8"/>
        <rFont val="宋体"/>
        <family val="0"/>
      </rPr>
      <t>；魏书生中学录播教室</t>
    </r>
    <r>
      <rPr>
        <sz val="10"/>
        <color indexed="8"/>
        <rFont val="宋体"/>
        <family val="0"/>
      </rPr>
      <t>(</t>
    </r>
    <r>
      <rPr>
        <sz val="10"/>
        <color indexed="8"/>
        <rFont val="宋体"/>
        <family val="0"/>
      </rPr>
      <t>含装修</t>
    </r>
    <r>
      <rPr>
        <sz val="10"/>
        <color indexed="8"/>
        <rFont val="宋体"/>
        <family val="0"/>
      </rPr>
      <t>)</t>
    </r>
    <r>
      <rPr>
        <sz val="10"/>
        <color indexed="8"/>
        <rFont val="宋体"/>
        <family val="0"/>
      </rPr>
      <t>；辽东湾实验小学购置教师摄像机</t>
    </r>
    <r>
      <rPr>
        <sz val="10"/>
        <color indexed="8"/>
        <rFont val="宋体"/>
        <family val="0"/>
      </rPr>
      <t>、电子屏</t>
    </r>
    <r>
      <rPr>
        <sz val="10"/>
        <color indexed="8"/>
        <rFont val="宋体"/>
        <family val="0"/>
      </rPr>
      <t>、刻录机</t>
    </r>
    <r>
      <rPr>
        <sz val="10"/>
        <color indexed="8"/>
        <rFont val="宋体"/>
        <family val="0"/>
      </rPr>
      <t>、翻页笔</t>
    </r>
    <r>
      <rPr>
        <sz val="10"/>
        <color indexed="8"/>
        <rFont val="宋体"/>
        <family val="0"/>
      </rPr>
      <t>及信息建设培训、教师能力提升学习等</t>
    </r>
    <r>
      <rPr>
        <sz val="10"/>
        <color indexed="8"/>
        <rFont val="宋体"/>
        <family val="0"/>
      </rPr>
      <t>；特殊教育学校配备</t>
    </r>
    <r>
      <rPr>
        <sz val="10"/>
        <color indexed="8"/>
        <rFont val="宋体"/>
        <family val="0"/>
      </rPr>
      <t>多媒体</t>
    </r>
    <r>
      <rPr>
        <sz val="10"/>
        <color indexed="8"/>
        <rFont val="宋体"/>
        <family val="0"/>
      </rPr>
      <t>；</t>
    </r>
    <r>
      <rPr>
        <sz val="10"/>
        <color indexed="8"/>
        <rFont val="宋体"/>
        <family val="0"/>
      </rPr>
      <t>教育城域网互联网网费</t>
    </r>
    <r>
      <rPr>
        <sz val="10"/>
        <color indexed="8"/>
        <rFont val="宋体"/>
        <family val="0"/>
      </rPr>
      <t>，教育信息网信息安全检测</t>
    </r>
    <r>
      <rPr>
        <sz val="10"/>
        <color indexed="8"/>
        <rFont val="宋体"/>
        <family val="0"/>
      </rPr>
      <t>，配备正版办公软件及安全防护升级改造</t>
    </r>
    <r>
      <rPr>
        <sz val="10"/>
        <color indexed="8"/>
        <rFont val="宋体"/>
        <family val="0"/>
      </rPr>
      <t xml:space="preserve">。
指标：
    01 ：产出指标 &gt;  数量指标 &gt;覆盖学校&gt; </t>
    </r>
    <r>
      <rPr>
        <sz val="10"/>
        <color indexed="8"/>
        <rFont val="宋体"/>
        <family val="0"/>
      </rPr>
      <t>4个</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 &gt; </t>
    </r>
    <r>
      <rPr>
        <sz val="10"/>
        <color indexed="8"/>
        <rFont val="宋体"/>
        <family val="0"/>
      </rPr>
      <t>≥</t>
    </r>
    <r>
      <rPr>
        <sz val="10"/>
        <color indexed="8"/>
        <rFont val="宋体"/>
        <family val="0"/>
      </rPr>
      <t>95%</t>
    </r>
  </si>
  <si>
    <r>
      <t xml:space="preserve">目标：
    保障职业学院教师培训正常开展，提高教师教学能力建设等。
指标：
    </t>
    </r>
    <r>
      <rPr>
        <sz val="10"/>
        <color indexed="8"/>
        <rFont val="宋体"/>
        <family val="0"/>
      </rPr>
      <t xml:space="preserve">01 </t>
    </r>
    <r>
      <rPr>
        <sz val="10"/>
        <color indexed="8"/>
        <rFont val="宋体"/>
        <family val="0"/>
      </rPr>
      <t>：产出指标</t>
    </r>
    <r>
      <rPr>
        <sz val="10"/>
        <color indexed="8"/>
        <rFont val="宋体"/>
        <family val="0"/>
      </rPr>
      <t xml:space="preserve"> &gt;  </t>
    </r>
    <r>
      <rPr>
        <sz val="10"/>
        <color indexed="8"/>
        <rFont val="宋体"/>
        <family val="0"/>
      </rPr>
      <t>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    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t>
    </r>
    <r>
      <rPr>
        <sz val="10"/>
        <color indexed="8"/>
        <rFont val="宋体"/>
        <family val="0"/>
      </rPr>
      <t>职业学院在校教师</t>
    </r>
    <r>
      <rPr>
        <sz val="10"/>
        <color indexed="8"/>
        <rFont val="宋体"/>
        <family val="0"/>
      </rPr>
      <t xml:space="preserve"> &gt; </t>
    </r>
    <r>
      <rPr>
        <sz val="10"/>
        <color indexed="8"/>
        <rFont val="宋体"/>
        <family val="0"/>
      </rPr>
      <t>≥</t>
    </r>
    <r>
      <rPr>
        <sz val="10"/>
        <color indexed="8"/>
        <rFont val="宋体"/>
        <family val="0"/>
      </rPr>
      <t>95%</t>
    </r>
  </si>
  <si>
    <r>
      <t>目标：
    根据辽财教</t>
    </r>
    <r>
      <rPr>
        <sz val="10"/>
        <color indexed="8"/>
        <rFont val="宋体"/>
        <family val="0"/>
      </rPr>
      <t>[2015]237</t>
    </r>
    <r>
      <rPr>
        <sz val="10"/>
        <color indexed="8"/>
        <rFont val="宋体"/>
        <family val="0"/>
      </rPr>
      <t xml:space="preserve">号文件，为体育学校运动员、教练员购置运动服装费等。
指标：
    01 ：产出指标 &gt;  数量指标 &gt;服装费标准&gt; </t>
    </r>
    <r>
      <rPr>
        <sz val="10"/>
        <color indexed="8"/>
        <rFont val="宋体"/>
        <family val="0"/>
      </rPr>
      <t>服装费</t>
    </r>
    <r>
      <rPr>
        <sz val="10"/>
        <color indexed="8"/>
        <rFont val="宋体"/>
        <family val="0"/>
      </rPr>
      <t>每人每年不低于800元</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学校教职工 &gt; </t>
    </r>
    <r>
      <rPr>
        <sz val="10"/>
        <color indexed="8"/>
        <rFont val="宋体"/>
        <family val="0"/>
      </rPr>
      <t>≥</t>
    </r>
    <r>
      <rPr>
        <sz val="10"/>
        <color indexed="8"/>
        <rFont val="宋体"/>
        <family val="0"/>
      </rPr>
      <t>95%</t>
    </r>
  </si>
  <si>
    <t>主要工作完成</t>
  </si>
  <si>
    <t>资金全部发放到位</t>
  </si>
  <si>
    <t>春季学期津贴发放到位</t>
  </si>
  <si>
    <t>秋季学期津贴发放到位</t>
  </si>
  <si>
    <t>全年资金全部拨付到位</t>
  </si>
  <si>
    <t>资金按月发放完毕</t>
  </si>
  <si>
    <t>补助资金拨付到校</t>
  </si>
  <si>
    <t>相关中央专项及省专项资金拨付到位</t>
  </si>
  <si>
    <t>市配套资金拨付至县区</t>
  </si>
  <si>
    <t>春季学期奖助学金发放到位</t>
  </si>
  <si>
    <t>秋季学期奖助学金发放到位</t>
  </si>
  <si>
    <t>高中毕业证发放完毕</t>
  </si>
  <si>
    <t>春季学期基准定额拨付到位</t>
  </si>
  <si>
    <t>秋季学期基准定额拨付到位</t>
  </si>
  <si>
    <t>主要工作完成</t>
  </si>
  <si>
    <t>下放学校资金拨付至县区或学校</t>
  </si>
  <si>
    <t>所需通勤费资金拨付到位</t>
  </si>
  <si>
    <t>资金拨付到位，工作顺利开展</t>
  </si>
  <si>
    <t>根据省资金拨付情况，确保市配套资金足额到位</t>
  </si>
  <si>
    <t>年末前奖补资金拨付到位</t>
  </si>
  <si>
    <t>普通话水平测试费拨付到位，工作顺利开展</t>
  </si>
  <si>
    <t>纪检工作专项经费拨付到位，顺利开展纪检监察工作</t>
  </si>
  <si>
    <t>完成前期各项工程手续</t>
  </si>
  <si>
    <t>维修改造项目基本完成</t>
  </si>
  <si>
    <r>
      <t>1</t>
    </r>
    <r>
      <rPr>
        <sz val="10"/>
        <color indexed="8"/>
        <rFont val="宋体"/>
        <family val="0"/>
      </rPr>
      <t>1月末前完成取暖费资金拨付工作</t>
    </r>
  </si>
  <si>
    <t>双元培育改革试点工作顺利开展</t>
  </si>
  <si>
    <r>
      <t>完成培训计划6</t>
    </r>
    <r>
      <rPr>
        <sz val="10"/>
        <color indexed="8"/>
        <rFont val="宋体"/>
        <family val="0"/>
      </rPr>
      <t>000人</t>
    </r>
  </si>
  <si>
    <t>完成年度主要比赛任务</t>
  </si>
  <si>
    <t>学前定额资金拨付到位</t>
  </si>
  <si>
    <t>主要专项工作完成</t>
  </si>
  <si>
    <t>保障援疆援藏人员工作经费发放到教师本人，其他经费核销完毕。</t>
  </si>
  <si>
    <t>信息化平台建设采购完成</t>
  </si>
  <si>
    <t>其他督学相关工作完成</t>
  </si>
  <si>
    <t>各项考试工作顺利完成</t>
  </si>
  <si>
    <t>资金拨付工作到位</t>
  </si>
  <si>
    <t>实现高职院校定额足额到位</t>
  </si>
  <si>
    <t>全年需求资金全部拨付到位</t>
  </si>
  <si>
    <t>相关中央、省专项资金足额拨付到位</t>
  </si>
  <si>
    <t>确保助学资金拨付到位</t>
  </si>
  <si>
    <t>确保全市初中及在校生顺利实施素质教育经费</t>
  </si>
  <si>
    <t>根据贷款银行通知按时支付利息</t>
  </si>
  <si>
    <t>根据贷款银行通知按时支付本金</t>
  </si>
  <si>
    <t>完成标准化考点设备更新维护，服务器及网上系统到位</t>
  </si>
  <si>
    <t>完成市委市政府交办任务，有效增加公办学位</t>
  </si>
  <si>
    <r>
      <t>目标：
    为市高中、辽油一高建校偿还贷款本金。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高中及贷款银行 &gt; </t>
    </r>
    <r>
      <rPr>
        <sz val="10"/>
        <color indexed="8"/>
        <rFont val="宋体"/>
        <family val="0"/>
      </rPr>
      <t>≥</t>
    </r>
    <r>
      <rPr>
        <sz val="10"/>
        <color indexed="8"/>
        <rFont val="宋体"/>
        <family val="0"/>
      </rPr>
      <t>95%</t>
    </r>
  </si>
  <si>
    <r>
      <t>目标：
    按《盘锦市人民政府关于进一步加快学前教育发展的意见》（盘政发〔</t>
    </r>
    <r>
      <rPr>
        <sz val="10"/>
        <color indexed="8"/>
        <rFont val="宋体"/>
        <family val="0"/>
      </rPr>
      <t>2015</t>
    </r>
    <r>
      <rPr>
        <sz val="10"/>
        <color indexed="8"/>
        <rFont val="宋体"/>
        <family val="0"/>
      </rPr>
      <t>〕</t>
    </r>
    <r>
      <rPr>
        <sz val="10"/>
        <color indexed="8"/>
        <rFont val="宋体"/>
        <family val="0"/>
      </rPr>
      <t>40</t>
    </r>
    <r>
      <rPr>
        <sz val="10"/>
        <color indexed="8"/>
        <rFont val="宋体"/>
        <family val="0"/>
      </rPr>
      <t>号）文件要求，</t>
    </r>
    <r>
      <rPr>
        <sz val="10"/>
        <color indexed="8"/>
        <rFont val="宋体"/>
        <family val="0"/>
      </rPr>
      <t>2019</t>
    </r>
    <r>
      <rPr>
        <sz val="10"/>
        <color indexed="8"/>
        <rFont val="宋体"/>
        <family val="0"/>
      </rPr>
      <t>年对园舍改造以增加学位供给。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幼儿园及家长 &gt; </t>
    </r>
    <r>
      <rPr>
        <sz val="10"/>
        <color indexed="8"/>
        <rFont val="宋体"/>
        <family val="0"/>
      </rPr>
      <t>≥</t>
    </r>
    <r>
      <rPr>
        <sz val="10"/>
        <color indexed="8"/>
        <rFont val="宋体"/>
        <family val="0"/>
      </rPr>
      <t>95%</t>
    </r>
  </si>
  <si>
    <t>各项采购工作完成</t>
  </si>
  <si>
    <t>年末前县区根据资金安排情况实施建设</t>
  </si>
  <si>
    <t>完成工程款支付</t>
  </si>
  <si>
    <t>各项考试工作顺利开展</t>
  </si>
  <si>
    <t>年末前完成培训任务</t>
  </si>
  <si>
    <t>体育学校运动员、教练员购置运动服装费到位</t>
  </si>
  <si>
    <t>义务教育家庭困难学生补助资金</t>
  </si>
  <si>
    <t>其他普通教育支出</t>
  </si>
  <si>
    <t>其他教育费附加安排的支出</t>
  </si>
  <si>
    <t>其他教育支出</t>
  </si>
  <si>
    <t>其他体育支出</t>
  </si>
  <si>
    <t>机关事业单位基本养老保险缴费支出</t>
  </si>
  <si>
    <t>其他社会保障和就业支出</t>
  </si>
  <si>
    <t>一般行政管理事务</t>
  </si>
  <si>
    <t>其他教育费附加安排的支出</t>
  </si>
  <si>
    <t>其他教育支出</t>
  </si>
  <si>
    <t>机关事业单位基本养老保险缴费支出</t>
  </si>
  <si>
    <t>其他社会保障和就业支出</t>
  </si>
  <si>
    <t>市直单位安全隐患整改、校舍维修、绿化及校园文化建设等</t>
  </si>
  <si>
    <t>公办幼儿园建设等</t>
  </si>
  <si>
    <t>教育城域网及信息化建设等</t>
  </si>
  <si>
    <t>理化生实验室、图书馆建设等</t>
  </si>
  <si>
    <r>
      <t>目标：
    保证学校保安人员工资等支出每月正常发放，人员队伍稳定，教学质量有所保障。
指标：
    01 ：产出指标 &gt;  数量指标 &gt;   &gt; 每人每月工资</t>
    </r>
    <r>
      <rPr>
        <sz val="10"/>
        <color indexed="8"/>
        <rFont val="宋体"/>
        <family val="0"/>
      </rPr>
      <t>2000元</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市本级教育直属单位 &gt; </t>
    </r>
    <r>
      <rPr>
        <sz val="10"/>
        <color indexed="8"/>
        <rFont val="宋体"/>
        <family val="0"/>
      </rPr>
      <t>≥</t>
    </r>
    <r>
      <rPr>
        <sz val="10"/>
        <color indexed="8"/>
        <rFont val="宋体"/>
        <family val="0"/>
      </rPr>
      <t>95%</t>
    </r>
  </si>
  <si>
    <r>
      <t>目标：
    实现班主任津贴发放到位，保障教育工作者待遇。
指标：
    01 ：产出指标 &gt;  数量指标 &gt;发放标准 &gt; 教师每月</t>
    </r>
    <r>
      <rPr>
        <sz val="10"/>
        <color indexed="8"/>
        <rFont val="宋体"/>
        <family val="0"/>
      </rPr>
      <t>300元，全年发放10个月。</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全市涉及相关学校及班主任 &gt; </t>
    </r>
    <r>
      <rPr>
        <sz val="10"/>
        <color indexed="8"/>
        <rFont val="宋体"/>
        <family val="0"/>
      </rPr>
      <t>≥</t>
    </r>
    <r>
      <rPr>
        <sz val="10"/>
        <color indexed="8"/>
        <rFont val="宋体"/>
        <family val="0"/>
      </rPr>
      <t>95%</t>
    </r>
  </si>
  <si>
    <r>
      <t xml:space="preserve">目标：
    补助家庭困难寄宿生和非寄宿制家庭困难学生生活费，不让困难学生因贫失学。
指标：
    01 ：产出指标 &gt;  数量指标 &gt;补助标准 &gt; </t>
    </r>
    <r>
      <rPr>
        <sz val="10"/>
        <color indexed="8"/>
        <rFont val="宋体"/>
        <family val="0"/>
      </rPr>
      <t>家庭困难寄宿生生活费标准为小学1000元/生、年，中学1250元/生、年；非寄宿制家庭困难学生生活费标准为750元/生、年</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涉及各相关学校及贫困学生 &gt; </t>
    </r>
    <r>
      <rPr>
        <sz val="10"/>
        <color indexed="8"/>
        <rFont val="宋体"/>
        <family val="0"/>
      </rPr>
      <t>≥</t>
    </r>
    <r>
      <rPr>
        <sz val="10"/>
        <color indexed="8"/>
        <rFont val="宋体"/>
        <family val="0"/>
      </rPr>
      <t>95%</t>
    </r>
  </si>
  <si>
    <r>
      <t xml:space="preserve">目标：
    保证朝鲜族高中经费补助及时到位，提高教育服务水平。
指标：
    01 ：产出指标 &gt;  时效指标 &gt;资金拨款时间 &gt; </t>
    </r>
    <r>
      <rPr>
        <sz val="10"/>
        <color indexed="8"/>
        <rFont val="宋体"/>
        <family val="0"/>
      </rPr>
      <t>6月</t>
    </r>
    <r>
      <rPr>
        <sz val="10"/>
        <color indexed="8"/>
        <rFont val="宋体"/>
        <family val="0"/>
      </rPr>
      <t xml:space="preserve">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朝鲜族高中 &gt; </t>
    </r>
    <r>
      <rPr>
        <sz val="10"/>
        <color indexed="8"/>
        <rFont val="宋体"/>
        <family val="0"/>
      </rPr>
      <t>≥</t>
    </r>
    <r>
      <rPr>
        <sz val="10"/>
        <color indexed="8"/>
        <rFont val="宋体"/>
        <family val="0"/>
      </rPr>
      <t>95%</t>
    </r>
  </si>
  <si>
    <r>
      <t>目标：
    保证各项奖助学金资金到位，不让困难学生因贫失学。
指标：
    01 ：产出指标 &gt;  数量指标 &gt;资助标准 &gt; 每人每年发放标准：高职</t>
    </r>
    <r>
      <rPr>
        <sz val="10"/>
        <color indexed="8"/>
        <rFont val="宋体"/>
        <family val="0"/>
      </rPr>
      <t>2500-8000元，中职2000元，高中2000元</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在校学生 &gt; </t>
    </r>
    <r>
      <rPr>
        <sz val="10"/>
        <color indexed="8"/>
        <rFont val="宋体"/>
        <family val="0"/>
      </rPr>
      <t>≥</t>
    </r>
    <r>
      <rPr>
        <sz val="10"/>
        <color indexed="8"/>
        <rFont val="宋体"/>
        <family val="0"/>
      </rPr>
      <t>95%</t>
    </r>
  </si>
  <si>
    <r>
      <t xml:space="preserve">目标：
    保证高中毕业证书及时发放到位。
指标：
    01 ：产出指标 &gt;  数量指标 &gt;发放高中证数量 &gt; </t>
    </r>
    <r>
      <rPr>
        <sz val="10"/>
        <color indexed="8"/>
        <rFont val="宋体"/>
        <family val="0"/>
      </rPr>
      <t>9300人</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全市高中在校学生 &gt; </t>
    </r>
    <r>
      <rPr>
        <sz val="10"/>
        <color indexed="8"/>
        <rFont val="宋体"/>
        <family val="0"/>
      </rPr>
      <t>≥</t>
    </r>
    <r>
      <rPr>
        <sz val="10"/>
        <color indexed="8"/>
        <rFont val="宋体"/>
        <family val="0"/>
      </rPr>
      <t>95%</t>
    </r>
  </si>
  <si>
    <r>
      <t>目标：
    保证高中基准公用经费足额落实到位，保证教育教学工作顺利开展。
指标：
    01 ：产出指标 &gt;  数量指标 &gt;高中定额标准 &gt; 全口径达到每年每生</t>
    </r>
    <r>
      <rPr>
        <sz val="10"/>
        <color indexed="8"/>
        <rFont val="宋体"/>
        <family val="0"/>
      </rPr>
      <t>2200元</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市本级及辽河油田高中 &gt; </t>
    </r>
    <r>
      <rPr>
        <sz val="10"/>
        <color indexed="8"/>
        <rFont val="宋体"/>
        <family val="0"/>
      </rPr>
      <t>≥</t>
    </r>
    <r>
      <rPr>
        <sz val="10"/>
        <color indexed="8"/>
        <rFont val="宋体"/>
        <family val="0"/>
      </rPr>
      <t>95%</t>
    </r>
  </si>
  <si>
    <t>教师进修学院等教研、师训、干训经费等</t>
  </si>
  <si>
    <r>
      <t xml:space="preserve">目标：
    保证教师进修学院等教研、师训、干训经费等经费，提高教育服务水平。
指标：
    01 ：产出指标 &gt;  时效指标 &gt;各项工作完成时间 &gt; </t>
    </r>
    <r>
      <rPr>
        <sz val="10"/>
        <color indexed="8"/>
        <rFont val="宋体"/>
        <family val="0"/>
      </rPr>
      <t>12月</t>
    </r>
    <r>
      <rPr>
        <sz val="10"/>
        <color indexed="8"/>
        <rFont val="宋体"/>
        <family val="0"/>
      </rPr>
      <t xml:space="preserve">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受益相关单位 &gt; </t>
    </r>
    <r>
      <rPr>
        <sz val="10"/>
        <color indexed="8"/>
        <rFont val="宋体"/>
        <family val="0"/>
      </rPr>
      <t>≥</t>
    </r>
    <r>
      <rPr>
        <sz val="10"/>
        <color indexed="8"/>
        <rFont val="宋体"/>
        <family val="0"/>
      </rPr>
      <t>95%</t>
    </r>
  </si>
  <si>
    <r>
      <t xml:space="preserve">目标：
    保证下放学校校车、公用经费、保安等专项经费及时足额到位，提高教育服务水平。
指标：
    01 ：产出指标 &gt;  时效指标 &gt;各项工作完成时间 &gt; </t>
    </r>
    <r>
      <rPr>
        <sz val="10"/>
        <color indexed="8"/>
        <rFont val="宋体"/>
        <family val="0"/>
      </rPr>
      <t>12月</t>
    </r>
    <r>
      <rPr>
        <sz val="10"/>
        <color indexed="8"/>
        <rFont val="宋体"/>
        <family val="0"/>
      </rPr>
      <t xml:space="preserve">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受益相关单位 &gt; </t>
    </r>
    <r>
      <rPr>
        <sz val="10"/>
        <color indexed="8"/>
        <rFont val="宋体"/>
        <family val="0"/>
      </rPr>
      <t>≥</t>
    </r>
    <r>
      <rPr>
        <sz val="10"/>
        <color indexed="8"/>
        <rFont val="宋体"/>
        <family val="0"/>
      </rPr>
      <t>95%</t>
    </r>
  </si>
  <si>
    <r>
      <t xml:space="preserve">目标：
    保证辽东湾学校租车所需通勤费，提高教育服务水平。
指标：
    01 ：产出指标 &gt;  时效指标 &gt;各项工作完成时间 &gt; </t>
    </r>
    <r>
      <rPr>
        <sz val="10"/>
        <color indexed="8"/>
        <rFont val="宋体"/>
        <family val="0"/>
      </rPr>
      <t>12月</t>
    </r>
    <r>
      <rPr>
        <sz val="10"/>
        <color indexed="8"/>
        <rFont val="宋体"/>
        <family val="0"/>
      </rPr>
      <t xml:space="preserve">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受益相关单位 &gt; </t>
    </r>
    <r>
      <rPr>
        <sz val="10"/>
        <color indexed="8"/>
        <rFont val="宋体"/>
        <family val="0"/>
      </rPr>
      <t>≥</t>
    </r>
    <r>
      <rPr>
        <sz val="10"/>
        <color indexed="8"/>
        <rFont val="宋体"/>
        <family val="0"/>
      </rPr>
      <t>95%</t>
    </r>
  </si>
  <si>
    <t>农村非公办教师养老补助经费</t>
  </si>
  <si>
    <r>
      <t>目标：
    保证农村非公办教师养老补助经费及时足额到位，保障人员待遇。
指标：
    01 ：产出指标 &gt;  数量指标 &gt;发放标准&gt; 每人每月</t>
    </r>
    <r>
      <rPr>
        <sz val="10"/>
        <color indexed="8"/>
        <rFont val="宋体"/>
        <family val="0"/>
      </rPr>
      <t>20元</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受益非公办教师 &gt; </t>
    </r>
    <r>
      <rPr>
        <sz val="10"/>
        <color indexed="8"/>
        <rFont val="宋体"/>
        <family val="0"/>
      </rPr>
      <t>≥</t>
    </r>
    <r>
      <rPr>
        <sz val="10"/>
        <color indexed="8"/>
        <rFont val="宋体"/>
        <family val="0"/>
      </rPr>
      <t>95%</t>
    </r>
  </si>
  <si>
    <r>
      <t xml:space="preserve">目标：
    保证市名师工作室建设工作开展顺利。
指标：
    01 ：产出指标 &gt;  数量指标 &gt;覆盖名师工作室数量&gt; </t>
    </r>
    <r>
      <rPr>
        <sz val="10"/>
        <color indexed="8"/>
        <rFont val="宋体"/>
        <family val="0"/>
      </rPr>
      <t>10个</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 &gt; </t>
    </r>
    <r>
      <rPr>
        <sz val="10"/>
        <color indexed="8"/>
        <rFont val="宋体"/>
        <family val="0"/>
      </rPr>
      <t>≥</t>
    </r>
    <r>
      <rPr>
        <sz val="10"/>
        <color indexed="8"/>
        <rFont val="宋体"/>
        <family val="0"/>
      </rPr>
      <t>95%</t>
    </r>
  </si>
  <si>
    <r>
      <t>目标：
    保证全省普通话水平测试正常开展，提高普通话水平。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受益相关教师 &gt; </t>
    </r>
    <r>
      <rPr>
        <sz val="10"/>
        <color indexed="8"/>
        <rFont val="宋体"/>
        <family val="0"/>
      </rPr>
      <t>≥</t>
    </r>
    <r>
      <rPr>
        <sz val="10"/>
        <color indexed="8"/>
        <rFont val="宋体"/>
        <family val="0"/>
      </rPr>
      <t>95%</t>
    </r>
  </si>
  <si>
    <r>
      <t>目标：
    保证驻市教育局纪检组工作顺利开展。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纪检监察</t>
    </r>
    <r>
      <rPr>
        <sz val="10"/>
        <color indexed="8"/>
        <rFont val="宋体"/>
        <family val="0"/>
      </rPr>
      <t>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市教育局纪检组 &gt; </t>
    </r>
    <r>
      <rPr>
        <sz val="10"/>
        <color indexed="8"/>
        <rFont val="宋体"/>
        <family val="0"/>
      </rPr>
      <t>≥</t>
    </r>
    <r>
      <rPr>
        <sz val="10"/>
        <color indexed="8"/>
        <rFont val="宋体"/>
        <family val="0"/>
      </rPr>
      <t>95%</t>
    </r>
  </si>
  <si>
    <r>
      <t xml:space="preserve">目标：
    保证市直学校校舍维修改造，改善办学条件。
指标：
    01 ：产出指标 &gt;  数量指标 &gt;覆盖学校数量&gt; </t>
    </r>
    <r>
      <rPr>
        <sz val="10"/>
        <color indexed="8"/>
        <rFont val="宋体"/>
        <family val="0"/>
      </rPr>
      <t>7个</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 &gt; </t>
    </r>
    <r>
      <rPr>
        <sz val="10"/>
        <color indexed="8"/>
        <rFont val="宋体"/>
        <family val="0"/>
      </rPr>
      <t>≥</t>
    </r>
    <r>
      <rPr>
        <sz val="10"/>
        <color indexed="8"/>
        <rFont val="宋体"/>
        <family val="0"/>
      </rPr>
      <t>95%</t>
    </r>
  </si>
  <si>
    <r>
      <t xml:space="preserve">目标：
    保证市直学校办公取暖费及时足额到位，改善办学条件。
指标：
    01 ：产出指标 &gt;  数量指标 &gt;覆盖学校取暖面积&gt; </t>
    </r>
    <r>
      <rPr>
        <sz val="10"/>
        <color indexed="8"/>
        <rFont val="宋体"/>
        <family val="0"/>
      </rPr>
      <t>30万平方米</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 &gt; </t>
    </r>
    <r>
      <rPr>
        <sz val="10"/>
        <color indexed="8"/>
        <rFont val="宋体"/>
        <family val="0"/>
      </rPr>
      <t>≥</t>
    </r>
    <r>
      <rPr>
        <sz val="10"/>
        <color indexed="8"/>
        <rFont val="宋体"/>
        <family val="0"/>
      </rPr>
      <t>95%</t>
    </r>
  </si>
  <si>
    <r>
      <t xml:space="preserve">目标：
    根据《盘锦市老工业基地产业转型技术技能人才双元培育改革试点实施方案》总体设计和第二批试点实际规模，用于开展试点工作的各项经费
指标：
    01 ：产出指标 &gt;  数量指标 &gt;覆盖规模&gt; </t>
    </r>
    <r>
      <rPr>
        <sz val="10"/>
        <color indexed="8"/>
        <rFont val="宋体"/>
        <family val="0"/>
      </rPr>
      <t>学生300人，企业师傅及驻场教师100人</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 &gt; </t>
    </r>
    <r>
      <rPr>
        <sz val="10"/>
        <color indexed="8"/>
        <rFont val="宋体"/>
        <family val="0"/>
      </rPr>
      <t>≥</t>
    </r>
    <r>
      <rPr>
        <sz val="10"/>
        <color indexed="8"/>
        <rFont val="宋体"/>
        <family val="0"/>
      </rPr>
      <t>95%</t>
    </r>
  </si>
  <si>
    <r>
      <t xml:space="preserve">目标：
    保障中小学综合素质教育中心在运转、维护和开展校外活动等方面以及水电燃气费、器械器材维护费、教师培训费等各项费用支出。
指标：
    01 ：产出指标 &gt;  数量指标 &gt;培训规模&gt; </t>
    </r>
    <r>
      <rPr>
        <sz val="10"/>
        <color indexed="8"/>
        <rFont val="宋体"/>
        <family val="0"/>
      </rPr>
      <t>培训6000人</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受益学校及师生 &gt; </t>
    </r>
    <r>
      <rPr>
        <sz val="10"/>
        <color indexed="8"/>
        <rFont val="宋体"/>
        <family val="0"/>
      </rPr>
      <t>≥</t>
    </r>
    <r>
      <rPr>
        <sz val="10"/>
        <color indexed="8"/>
        <rFont val="宋体"/>
        <family val="0"/>
      </rPr>
      <t>95%</t>
    </r>
  </si>
  <si>
    <r>
      <t>目标：
    从</t>
    </r>
    <r>
      <rPr>
        <sz val="10"/>
        <color indexed="8"/>
        <rFont val="宋体"/>
        <family val="0"/>
      </rPr>
      <t>2019</t>
    </r>
    <r>
      <rPr>
        <sz val="10"/>
        <color indexed="8"/>
        <rFont val="宋体"/>
        <family val="0"/>
      </rPr>
      <t>年起，省要求学前教育公用经费财政补助生均基准定额为每生每年</t>
    </r>
    <r>
      <rPr>
        <sz val="10"/>
        <color indexed="8"/>
        <rFont val="宋体"/>
        <family val="0"/>
      </rPr>
      <t>500</t>
    </r>
    <r>
      <rPr>
        <sz val="10"/>
        <color indexed="8"/>
        <rFont val="宋体"/>
        <family val="0"/>
      </rPr>
      <t xml:space="preserve">元。我市对市本级内普惠性幼儿园给予生均公用经费补助。
指标：
    01 ：产出指标 &gt;  数量指标 &gt;覆盖规模&gt; </t>
    </r>
    <r>
      <rPr>
        <sz val="10"/>
        <color indexed="8"/>
        <rFont val="宋体"/>
        <family val="0"/>
      </rPr>
      <t>在园儿童400人</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 &gt; </t>
    </r>
    <r>
      <rPr>
        <sz val="10"/>
        <color indexed="8"/>
        <rFont val="宋体"/>
        <family val="0"/>
      </rPr>
      <t>≥</t>
    </r>
    <r>
      <rPr>
        <sz val="10"/>
        <color indexed="8"/>
        <rFont val="宋体"/>
        <family val="0"/>
      </rPr>
      <t>95%</t>
    </r>
  </si>
  <si>
    <t>学前教育培训和技能比赛等专项</t>
  </si>
  <si>
    <r>
      <t>目标：
    保证幼儿园购买设施设备、玩教具、图书等，加强教师培训、改善幼儿园办园条件，提升幼儿园办园质量。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受益相关单位 &gt; </t>
    </r>
    <r>
      <rPr>
        <sz val="10"/>
        <color indexed="8"/>
        <rFont val="宋体"/>
        <family val="0"/>
      </rPr>
      <t>≥</t>
    </r>
    <r>
      <rPr>
        <sz val="10"/>
        <color indexed="8"/>
        <rFont val="宋体"/>
        <family val="0"/>
      </rPr>
      <t>95%</t>
    </r>
  </si>
  <si>
    <r>
      <t>目标：
    保障学前教育培训和技能比赛等专项工作顺利开展，提高学前教育工作质量。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受益单位 &gt; </t>
    </r>
    <r>
      <rPr>
        <sz val="10"/>
        <color indexed="8"/>
        <rFont val="宋体"/>
        <family val="0"/>
      </rPr>
      <t>≥</t>
    </r>
    <r>
      <rPr>
        <sz val="10"/>
        <color indexed="8"/>
        <rFont val="宋体"/>
        <family val="0"/>
      </rPr>
      <t>95%</t>
    </r>
  </si>
  <si>
    <r>
      <t>目标：
    保障援疆援藏教师定期补助费、御寒补助费，往返路费约、保险费、探亲人员往返路费等待遇。
指标：
    01 ：产出指标 &gt;  时效指标</t>
    </r>
    <r>
      <rPr>
        <sz val="10"/>
        <color indexed="8"/>
        <rFont val="宋体"/>
        <family val="0"/>
      </rPr>
      <t xml:space="preserve"> &gt;</t>
    </r>
    <r>
      <rPr>
        <sz val="10"/>
        <color indexed="8"/>
        <rFont val="宋体"/>
        <family val="0"/>
      </rPr>
      <t>专项工作完成时间</t>
    </r>
    <r>
      <rPr>
        <sz val="10"/>
        <color indexed="8"/>
        <rFont val="宋体"/>
        <family val="0"/>
      </rPr>
      <t xml:space="preserve"> &gt; 12</t>
    </r>
    <r>
      <rPr>
        <sz val="10"/>
        <color indexed="8"/>
        <rFont val="宋体"/>
        <family val="0"/>
      </rPr>
      <t xml:space="preserve">月底前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受益的援疆援藏教师 &gt; </t>
    </r>
    <r>
      <rPr>
        <sz val="10"/>
        <color indexed="8"/>
        <rFont val="宋体"/>
        <family val="0"/>
      </rPr>
      <t>≥</t>
    </r>
    <r>
      <rPr>
        <sz val="10"/>
        <color indexed="8"/>
        <rFont val="宋体"/>
        <family val="0"/>
      </rPr>
      <t>95%</t>
    </r>
  </si>
  <si>
    <r>
      <t xml:space="preserve">目标：
    保障全市各项考试经费及考点监控维护费等。
指标：
    01 ：产出指标 &gt;  数量指标 &gt;涉及考试&gt; </t>
    </r>
    <r>
      <rPr>
        <sz val="10"/>
        <color indexed="8"/>
        <rFont val="宋体"/>
        <family val="0"/>
      </rPr>
      <t>16次以上</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受益学校、师生 &gt; </t>
    </r>
    <r>
      <rPr>
        <sz val="10"/>
        <color indexed="8"/>
        <rFont val="宋体"/>
        <family val="0"/>
      </rPr>
      <t>≥</t>
    </r>
    <r>
      <rPr>
        <sz val="10"/>
        <color indexed="8"/>
        <rFont val="宋体"/>
        <family val="0"/>
      </rPr>
      <t>95%</t>
    </r>
  </si>
  <si>
    <r>
      <t>目标：
    根据《关于建立以改革和绩效为导向的生均拨款制度</t>
    </r>
    <r>
      <rPr>
        <sz val="10"/>
        <color indexed="8"/>
        <rFont val="宋体"/>
        <family val="0"/>
      </rPr>
      <t xml:space="preserve"> </t>
    </r>
    <r>
      <rPr>
        <sz val="10"/>
        <color indexed="8"/>
        <rFont val="宋体"/>
        <family val="0"/>
      </rPr>
      <t>加快发展现代高等职业教育的意见》，实现高职院校年生均拨款水平不低于</t>
    </r>
    <r>
      <rPr>
        <sz val="10"/>
        <color indexed="8"/>
        <rFont val="宋体"/>
        <family val="0"/>
      </rPr>
      <t>12000</t>
    </r>
    <r>
      <rPr>
        <sz val="10"/>
        <color indexed="8"/>
        <rFont val="宋体"/>
        <family val="0"/>
      </rPr>
      <t xml:space="preserve">元。
指标：
    01 ：产出指标 &gt;  数量指标 &gt;覆盖学生&gt; </t>
    </r>
    <r>
      <rPr>
        <sz val="10"/>
        <color indexed="8"/>
        <rFont val="宋体"/>
        <family val="0"/>
      </rPr>
      <t>7000人</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职业学院师生 &gt; </t>
    </r>
    <r>
      <rPr>
        <sz val="10"/>
        <color indexed="8"/>
        <rFont val="宋体"/>
        <family val="0"/>
      </rPr>
      <t>≥</t>
    </r>
    <r>
      <rPr>
        <sz val="10"/>
        <color indexed="8"/>
        <rFont val="宋体"/>
        <family val="0"/>
      </rPr>
      <t>95%</t>
    </r>
  </si>
  <si>
    <r>
      <t>目标：
    盘锦市关于规范义务教育阶段学校课后服务工作的实施意见（盘教发〔</t>
    </r>
    <r>
      <rPr>
        <sz val="10"/>
        <color indexed="8"/>
        <rFont val="宋体"/>
        <family val="0"/>
      </rPr>
      <t>2019</t>
    </r>
    <r>
      <rPr>
        <sz val="10"/>
        <color indexed="8"/>
        <rFont val="宋体"/>
        <family val="0"/>
      </rPr>
      <t>〕</t>
    </r>
    <r>
      <rPr>
        <sz val="10"/>
        <color indexed="8"/>
        <rFont val="宋体"/>
        <family val="0"/>
      </rPr>
      <t>2</t>
    </r>
    <r>
      <rPr>
        <sz val="10"/>
        <color indexed="8"/>
        <rFont val="宋体"/>
        <family val="0"/>
      </rPr>
      <t xml:space="preserve">号），实现义务教育学校课后服务经费保障。
指标：
    01 ：产出指标 &gt;  数量指标 &gt;覆盖学校&gt; </t>
    </r>
    <r>
      <rPr>
        <sz val="10"/>
        <color indexed="8"/>
        <rFont val="宋体"/>
        <family val="0"/>
      </rPr>
      <t>90所学校</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中小学师生 &gt; </t>
    </r>
    <r>
      <rPr>
        <sz val="10"/>
        <color indexed="8"/>
        <rFont val="宋体"/>
        <family val="0"/>
      </rPr>
      <t>≥</t>
    </r>
    <r>
      <rPr>
        <sz val="10"/>
        <color indexed="8"/>
        <rFont val="宋体"/>
        <family val="0"/>
      </rPr>
      <t>95%</t>
    </r>
  </si>
  <si>
    <t>中职农村学生、城市家庭经济困难及涉农专业学生免学费</t>
  </si>
  <si>
    <t>2019年度部门预算公开表</t>
  </si>
  <si>
    <t>预算代码：</t>
  </si>
  <si>
    <t>部门名称：</t>
  </si>
  <si>
    <t>2019年度部门收入支出预算总表</t>
  </si>
  <si>
    <t>公开01表</t>
  </si>
  <si>
    <t>金额单位：万元</t>
  </si>
  <si>
    <t>收          入</t>
  </si>
  <si>
    <t>支       出</t>
  </si>
  <si>
    <t>项          目</t>
  </si>
  <si>
    <t>预算数</t>
  </si>
  <si>
    <t>项目(按经济分类)</t>
  </si>
  <si>
    <t>项目（按功能分类）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</si>
  <si>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</si>
  <si>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</si>
  <si>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</si>
  <si>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</si>
  <si>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</si>
  <si>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</si>
  <si>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</si>
  <si>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</si>
  <si>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</si>
  <si>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</si>
  <si>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</si>
  <si>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</si>
  <si>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</si>
  <si>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绩效工资</t>
  </si>
  <si>
    <t>教育支出</t>
  </si>
  <si>
    <t xml:space="preserve">    4、纳入专户管理的行政事业性收费收入</t>
  </si>
  <si>
    <r>
      <t xml:space="preserve">        </t>
    </r>
    <r>
      <rPr>
        <sz val="11"/>
        <rFont val="宋体"/>
        <family val="0"/>
      </rPr>
      <t>社会保险缴费</t>
    </r>
  </si>
  <si>
    <t>科学技术支出</t>
  </si>
  <si>
    <t xml:space="preserve">    5、罚没收入</t>
  </si>
  <si>
    <t xml:space="preserve">        住房公积金</t>
  </si>
  <si>
    <t>文化旅游体育与传媒支出</t>
  </si>
  <si>
    <t xml:space="preserve">    6、其他非税收入</t>
  </si>
  <si>
    <t xml:space="preserve">    其他工资福利支出</t>
  </si>
  <si>
    <t>社会保障和就业支出</t>
  </si>
  <si>
    <t>三、上级补助收入</t>
  </si>
  <si>
    <t>二、商品和服务支出</t>
  </si>
  <si>
    <t>卫生健康支出</t>
  </si>
  <si>
    <t>四、下级上解收入</t>
  </si>
  <si>
    <t xml:space="preserve">    办公经费</t>
  </si>
  <si>
    <t>节能环保支出</t>
  </si>
  <si>
    <t xml:space="preserve">    咨询费 </t>
  </si>
  <si>
    <t>城乡社区支出</t>
  </si>
  <si>
    <t xml:space="preserve">    维修（护）费</t>
  </si>
  <si>
    <t>农林水支出</t>
  </si>
  <si>
    <t xml:space="preserve">    会议费</t>
  </si>
  <si>
    <t>交通运输支出</t>
  </si>
  <si>
    <t xml:space="preserve">    培训费</t>
  </si>
  <si>
    <t>资源勘探信息等支出</t>
  </si>
  <si>
    <t xml:space="preserve">    公务接待费</t>
  </si>
  <si>
    <t>商业服务业等支出</t>
  </si>
  <si>
    <t xml:space="preserve">    专用材料费</t>
  </si>
  <si>
    <t>金融支出</t>
  </si>
  <si>
    <t xml:space="preserve">    被装购置费</t>
  </si>
  <si>
    <t>援助其他地区支出</t>
  </si>
  <si>
    <t xml:space="preserve">    专用燃料费</t>
  </si>
  <si>
    <t>自然资源海洋气象等支出</t>
  </si>
  <si>
    <t xml:space="preserve">    劳务费</t>
  </si>
  <si>
    <t>住房保障支出</t>
  </si>
  <si>
    <t xml:space="preserve">    委托业务费</t>
  </si>
  <si>
    <t>粮油物资储备支出</t>
  </si>
  <si>
    <t xml:space="preserve">    公务用车运行维护费</t>
  </si>
  <si>
    <t>灾害防治及应急管理支出</t>
  </si>
  <si>
    <t xml:space="preserve">    其他商品和服务支出</t>
  </si>
  <si>
    <t>其他支出</t>
  </si>
  <si>
    <t>三、对个人和家庭的补助</t>
  </si>
  <si>
    <t>债务还本支出</t>
  </si>
  <si>
    <t>四、债务利息及费用支出</t>
  </si>
  <si>
    <t>债务付息支出</t>
  </si>
  <si>
    <t>五、资本性支出</t>
  </si>
  <si>
    <t>六、对企业补助</t>
  </si>
  <si>
    <t>七、对社会保障基金补助</t>
  </si>
  <si>
    <t>八、其他支出</t>
  </si>
  <si>
    <t>本 年 收 入 合 计</t>
  </si>
  <si>
    <t>本 年 支 出 合 计</t>
  </si>
  <si>
    <t>2019年度部门收入预算表</t>
  </si>
  <si>
    <t>公开02表</t>
  </si>
  <si>
    <t>科目编码</t>
  </si>
  <si>
    <t>科目名称</t>
  </si>
  <si>
    <t>本年收入合计</t>
  </si>
  <si>
    <t>财政拨款收入</t>
  </si>
  <si>
    <t>非税收入</t>
  </si>
  <si>
    <t>上级补助收入</t>
  </si>
  <si>
    <t>下级上解收入</t>
  </si>
  <si>
    <t/>
  </si>
  <si>
    <t>小计</t>
  </si>
  <si>
    <t>类</t>
  </si>
  <si>
    <t>款</t>
  </si>
  <si>
    <t>项</t>
  </si>
  <si>
    <t>栏次</t>
  </si>
  <si>
    <t>2</t>
  </si>
  <si>
    <t>3</t>
  </si>
  <si>
    <t>4</t>
  </si>
  <si>
    <t>合计</t>
  </si>
  <si>
    <t>2019年度部门支出预算表</t>
  </si>
  <si>
    <t>公开03表</t>
  </si>
  <si>
    <t>本年支出合计</t>
  </si>
  <si>
    <t>工资福利支出</t>
  </si>
  <si>
    <t>商品和服务支出</t>
  </si>
  <si>
    <t>对个人和家庭的补助</t>
  </si>
  <si>
    <t>债务利息及费用支出</t>
  </si>
  <si>
    <t>资本性支出</t>
  </si>
  <si>
    <t>对企业补助</t>
  </si>
  <si>
    <t>对社会保障基金补助</t>
  </si>
  <si>
    <t>1</t>
  </si>
  <si>
    <t>5</t>
  </si>
  <si>
    <t>6</t>
  </si>
  <si>
    <t>7</t>
  </si>
  <si>
    <t>8</t>
  </si>
  <si>
    <t>9</t>
  </si>
  <si>
    <t>2019年度财政拨款收入支出预算表</t>
  </si>
  <si>
    <t>公开04表</t>
  </si>
  <si>
    <t>收     入</t>
  </si>
  <si>
    <t>支     出</t>
  </si>
  <si>
    <t>项    目</t>
  </si>
  <si>
    <t>年初预算数</t>
  </si>
  <si>
    <t>项目(按支出性质和经济分类)</t>
  </si>
  <si>
    <t>一、一般公共预算财政拨款</t>
  </si>
  <si>
    <t>一、一般公共服务支出</t>
  </si>
  <si>
    <t>一、基本支出</t>
  </si>
  <si>
    <t>二、政府性基金预算财政拨款</t>
  </si>
  <si>
    <t>二、外交支出</t>
  </si>
  <si>
    <t xml:space="preserve">    人员经费</t>
  </si>
  <si>
    <t>三、国防支出</t>
  </si>
  <si>
    <t xml:space="preserve">    日常公用经费</t>
  </si>
  <si>
    <t>四、公共安全支出</t>
  </si>
  <si>
    <t>二、项目支出</t>
  </si>
  <si>
    <t>五、教育支出</t>
  </si>
  <si>
    <t xml:space="preserve">    基本建设类项目</t>
  </si>
  <si>
    <t>六、科学技术支出</t>
  </si>
  <si>
    <t xml:space="preserve">    行政事业类项目</t>
  </si>
  <si>
    <t>七、文化旅游体育与传媒支出</t>
  </si>
  <si>
    <t>八、社会保障和就业支出</t>
  </si>
  <si>
    <t>九、卫生健康支出</t>
  </si>
  <si>
    <t>十、节能环保支出</t>
  </si>
  <si>
    <t>十一、城乡社区支出</t>
  </si>
  <si>
    <t>支出经济分类</t>
  </si>
  <si>
    <t>十二、农林水支出</t>
  </si>
  <si>
    <t xml:space="preserve">    工资福利支出</t>
  </si>
  <si>
    <t>十三、交通运输支出</t>
  </si>
  <si>
    <t xml:space="preserve">    商品和服务支出</t>
  </si>
  <si>
    <t>十四、资源勘探信息等支出</t>
  </si>
  <si>
    <t xml:space="preserve">    对个人和家庭的补助</t>
  </si>
  <si>
    <t>十五、商业服务业等支出</t>
  </si>
  <si>
    <t xml:space="preserve">    债务利息及费用支出</t>
  </si>
  <si>
    <t>十六、金融支出</t>
  </si>
  <si>
    <t xml:space="preserve">    资本性支出（基本建设）</t>
  </si>
  <si>
    <t>十七、援助其他地区支出</t>
  </si>
  <si>
    <t xml:space="preserve">    资本性支出</t>
  </si>
  <si>
    <t>十八、自然资源海洋气象等支出</t>
  </si>
  <si>
    <t xml:space="preserve">    其他支出</t>
  </si>
  <si>
    <t>十九、住房保障支出</t>
  </si>
  <si>
    <t>二十、粮油物资储备支出</t>
  </si>
  <si>
    <t>二十一、灾害防治及应急管理支出</t>
  </si>
  <si>
    <t>二十二、其他支出</t>
  </si>
  <si>
    <t>二十三、债务还本支出</t>
  </si>
  <si>
    <t>二十四、债务付息支出</t>
  </si>
  <si>
    <t>2019年度一般公共预算财政拨款收入支出预算表</t>
  </si>
  <si>
    <t>公开05表</t>
  </si>
  <si>
    <t>支出功能分类科目编码</t>
  </si>
  <si>
    <t>本年收入</t>
  </si>
  <si>
    <t>本年支出</t>
  </si>
  <si>
    <t>基本支出</t>
  </si>
  <si>
    <t>项目支出</t>
  </si>
  <si>
    <t>商品和
服务支出</t>
  </si>
  <si>
    <t>对个人和
家庭的补助</t>
  </si>
  <si>
    <t>债务利息
及费用支出</t>
  </si>
  <si>
    <t>对社会保障
基金补助</t>
  </si>
  <si>
    <r>
      <t>201</t>
    </r>
    <r>
      <rPr>
        <sz val="16"/>
        <color indexed="8"/>
        <rFont val="宋体"/>
        <family val="0"/>
      </rPr>
      <t>8</t>
    </r>
    <r>
      <rPr>
        <sz val="16"/>
        <color indexed="8"/>
        <rFont val="宋体"/>
        <family val="0"/>
      </rPr>
      <t>年度一般公共预算财政拨款基本支出预算表</t>
    </r>
  </si>
  <si>
    <t>公开06表</t>
  </si>
  <si>
    <t>2019年度一般公共预算财政拨款基本支出预算表</t>
  </si>
  <si>
    <t>政府
经济分类</t>
  </si>
  <si>
    <t>机关工资
福利支出
（501）</t>
  </si>
  <si>
    <t>工资奖金津补贴
（50101）</t>
  </si>
  <si>
    <r>
      <rPr>
        <sz val="10"/>
        <color indexed="8"/>
        <rFont val="宋体"/>
        <family val="0"/>
      </rPr>
      <t>社会保障缴费
（</t>
    </r>
    <r>
      <rPr>
        <sz val="10"/>
        <color indexed="8"/>
        <rFont val="Arial"/>
        <family val="2"/>
      </rPr>
      <t>50102</t>
    </r>
    <r>
      <rPr>
        <sz val="10"/>
        <color indexed="8"/>
        <rFont val="宋体"/>
        <family val="0"/>
      </rPr>
      <t>）</t>
    </r>
  </si>
  <si>
    <r>
      <t>住房公积金
（5</t>
    </r>
    <r>
      <rPr>
        <sz val="10"/>
        <color indexed="8"/>
        <rFont val="宋体"/>
        <family val="0"/>
      </rPr>
      <t>0103）</t>
    </r>
  </si>
  <si>
    <t>其他工资福利支出
（50199）</t>
  </si>
  <si>
    <r>
      <rPr>
        <sz val="10"/>
        <color indexed="8"/>
        <rFont val="宋体"/>
        <family val="0"/>
      </rPr>
      <t>机关商品
和服务支出
（</t>
    </r>
    <r>
      <rPr>
        <sz val="10"/>
        <color indexed="8"/>
        <rFont val="Arial"/>
        <family val="2"/>
      </rPr>
      <t>502</t>
    </r>
    <r>
      <rPr>
        <sz val="10"/>
        <color indexed="8"/>
        <rFont val="宋体"/>
        <family val="0"/>
      </rPr>
      <t>）</t>
    </r>
  </si>
  <si>
    <r>
      <rPr>
        <sz val="10"/>
        <color indexed="8"/>
        <rFont val="宋体"/>
        <family val="0"/>
      </rPr>
      <t>办公经费
（</t>
    </r>
    <r>
      <rPr>
        <sz val="10"/>
        <color indexed="8"/>
        <rFont val="Arial"/>
        <family val="2"/>
      </rPr>
      <t>50201</t>
    </r>
    <r>
      <rPr>
        <sz val="10"/>
        <color indexed="8"/>
        <rFont val="宋体"/>
        <family val="0"/>
      </rPr>
      <t>）</t>
    </r>
  </si>
  <si>
    <r>
      <t>会议费
（5</t>
    </r>
    <r>
      <rPr>
        <sz val="10"/>
        <color indexed="8"/>
        <rFont val="宋体"/>
        <family val="0"/>
      </rPr>
      <t>0202）</t>
    </r>
  </si>
  <si>
    <t>培训费
（50203）</t>
  </si>
  <si>
    <r>
      <rPr>
        <sz val="10"/>
        <color indexed="8"/>
        <rFont val="宋体"/>
        <family val="0"/>
      </rPr>
      <t>专用材料购置费
（</t>
    </r>
    <r>
      <rPr>
        <sz val="10"/>
        <color indexed="8"/>
        <rFont val="Arial"/>
        <family val="2"/>
      </rPr>
      <t>50204</t>
    </r>
    <r>
      <rPr>
        <sz val="10"/>
        <color indexed="8"/>
        <rFont val="宋体"/>
        <family val="0"/>
      </rPr>
      <t>）</t>
    </r>
  </si>
  <si>
    <r>
      <rPr>
        <sz val="10"/>
        <color indexed="8"/>
        <rFont val="宋体"/>
        <family val="0"/>
      </rPr>
      <t>委托业务费
（</t>
    </r>
    <r>
      <rPr>
        <sz val="10"/>
        <color indexed="8"/>
        <rFont val="Arial"/>
        <family val="2"/>
      </rPr>
      <t>50205</t>
    </r>
    <r>
      <rPr>
        <sz val="10"/>
        <color indexed="8"/>
        <rFont val="宋体"/>
        <family val="0"/>
      </rPr>
      <t>）</t>
    </r>
  </si>
  <si>
    <r>
      <t>公务接待费（5</t>
    </r>
    <r>
      <rPr>
        <sz val="10"/>
        <color indexed="8"/>
        <rFont val="宋体"/>
        <family val="0"/>
      </rPr>
      <t>0206）</t>
    </r>
  </si>
  <si>
    <r>
      <t>因公出国费用
（5</t>
    </r>
    <r>
      <rPr>
        <sz val="10"/>
        <color indexed="8"/>
        <rFont val="宋体"/>
        <family val="0"/>
      </rPr>
      <t>0207）</t>
    </r>
  </si>
  <si>
    <t>公务用车运行维护费
（50208）</t>
  </si>
  <si>
    <t>维修（护）费
（50209）</t>
  </si>
  <si>
    <r>
      <t>其他商品和服务支出
（5</t>
    </r>
    <r>
      <rPr>
        <sz val="10"/>
        <color indexed="8"/>
        <rFont val="宋体"/>
        <family val="0"/>
      </rPr>
      <t>0299）</t>
    </r>
  </si>
  <si>
    <r>
      <rPr>
        <sz val="10"/>
        <color indexed="8"/>
        <rFont val="宋体"/>
        <family val="0"/>
      </rPr>
      <t>对个人家庭的补助（</t>
    </r>
    <r>
      <rPr>
        <sz val="10"/>
        <color indexed="8"/>
        <rFont val="Arial"/>
        <family val="2"/>
      </rPr>
      <t>509</t>
    </r>
    <r>
      <rPr>
        <sz val="10"/>
        <color indexed="8"/>
        <rFont val="宋体"/>
        <family val="0"/>
      </rPr>
      <t>）</t>
    </r>
  </si>
  <si>
    <r>
      <t xml:space="preserve">
</t>
    </r>
    <r>
      <rPr>
        <sz val="10"/>
        <color indexed="8"/>
        <rFont val="宋体"/>
        <family val="0"/>
      </rPr>
      <t>离退休费
（</t>
    </r>
    <r>
      <rPr>
        <sz val="10"/>
        <color indexed="8"/>
        <rFont val="Arial"/>
        <family val="2"/>
      </rPr>
      <t>50905</t>
    </r>
    <r>
      <rPr>
        <sz val="10"/>
        <color indexed="8"/>
        <rFont val="宋体"/>
        <family val="0"/>
      </rPr>
      <t>）</t>
    </r>
  </si>
  <si>
    <r>
      <rPr>
        <sz val="10"/>
        <color indexed="8"/>
        <rFont val="宋体"/>
        <family val="0"/>
      </rPr>
      <t>社会福利和救助
（</t>
    </r>
    <r>
      <rPr>
        <sz val="10"/>
        <color indexed="8"/>
        <rFont val="Arial"/>
        <family val="2"/>
      </rPr>
      <t>50901</t>
    </r>
    <r>
      <rPr>
        <sz val="10"/>
        <color indexed="8"/>
        <rFont val="宋体"/>
        <family val="0"/>
      </rPr>
      <t>）</t>
    </r>
  </si>
  <si>
    <r>
      <rPr>
        <sz val="10"/>
        <color indexed="8"/>
        <rFont val="宋体"/>
        <family val="0"/>
      </rPr>
      <t>助学金
（</t>
    </r>
    <r>
      <rPr>
        <sz val="10"/>
        <color indexed="8"/>
        <rFont val="Arial"/>
        <family val="2"/>
      </rPr>
      <t>50902</t>
    </r>
    <r>
      <rPr>
        <sz val="10"/>
        <color indexed="8"/>
        <rFont val="宋体"/>
        <family val="0"/>
      </rPr>
      <t>）</t>
    </r>
  </si>
  <si>
    <r>
      <t>个人农业生产补贴
（5</t>
    </r>
    <r>
      <rPr>
        <sz val="10"/>
        <color indexed="8"/>
        <rFont val="宋体"/>
        <family val="0"/>
      </rPr>
      <t>0903）</t>
    </r>
  </si>
  <si>
    <r>
      <t>其他对个人和家庭的补助
（5</t>
    </r>
    <r>
      <rPr>
        <sz val="10"/>
        <color indexed="8"/>
        <rFont val="宋体"/>
        <family val="0"/>
      </rPr>
      <t>0999）</t>
    </r>
  </si>
  <si>
    <r>
      <t>机关资本性支出（5</t>
    </r>
    <r>
      <rPr>
        <sz val="10"/>
        <color indexed="8"/>
        <rFont val="宋体"/>
        <family val="0"/>
      </rPr>
      <t>03）</t>
    </r>
  </si>
  <si>
    <r>
      <rPr>
        <sz val="10"/>
        <color indexed="8"/>
        <rFont val="宋体"/>
        <family val="0"/>
      </rPr>
      <t>设备购置
（</t>
    </r>
    <r>
      <rPr>
        <sz val="10"/>
        <color indexed="8"/>
        <rFont val="Arial"/>
        <family val="2"/>
      </rPr>
      <t>50306</t>
    </r>
    <r>
      <rPr>
        <sz val="10"/>
        <color indexed="8"/>
        <rFont val="宋体"/>
        <family val="0"/>
      </rPr>
      <t>）</t>
    </r>
  </si>
  <si>
    <r>
      <rPr>
        <sz val="10"/>
        <color indexed="8"/>
        <rFont val="宋体"/>
        <family val="0"/>
      </rPr>
      <t>对事业单位的补助
（</t>
    </r>
    <r>
      <rPr>
        <sz val="10"/>
        <color indexed="8"/>
        <rFont val="Arial"/>
        <family val="2"/>
      </rPr>
      <t>505</t>
    </r>
    <r>
      <rPr>
        <sz val="10"/>
        <color indexed="8"/>
        <rFont val="宋体"/>
        <family val="0"/>
      </rPr>
      <t>）</t>
    </r>
  </si>
  <si>
    <t>工资福利支出（50501）</t>
  </si>
  <si>
    <t>商品和服务支出（50502）</t>
  </si>
  <si>
    <r>
      <rPr>
        <sz val="10"/>
        <color indexed="8"/>
        <rFont val="宋体"/>
        <family val="0"/>
      </rPr>
      <t>其他对事业单位补助（</t>
    </r>
    <r>
      <rPr>
        <sz val="10"/>
        <color indexed="8"/>
        <rFont val="Arial"/>
        <family val="2"/>
      </rPr>
      <t>50599)</t>
    </r>
  </si>
  <si>
    <t>部门
经济分类
合计</t>
  </si>
  <si>
    <r>
      <rPr>
        <sz val="10"/>
        <color indexed="8"/>
        <rFont val="宋体"/>
        <family val="0"/>
      </rPr>
      <t>工资福利支出（</t>
    </r>
    <r>
      <rPr>
        <sz val="10"/>
        <color indexed="8"/>
        <rFont val="Arial"/>
        <family val="2"/>
      </rPr>
      <t>301</t>
    </r>
    <r>
      <rPr>
        <sz val="10"/>
        <color indexed="8"/>
        <rFont val="宋体"/>
        <family val="0"/>
      </rPr>
      <t>）</t>
    </r>
  </si>
  <si>
    <r>
      <rPr>
        <sz val="10"/>
        <color indexed="8"/>
        <rFont val="宋体"/>
        <family val="0"/>
      </rPr>
      <t>商品和服务支出（</t>
    </r>
    <r>
      <rPr>
        <sz val="10"/>
        <color indexed="8"/>
        <rFont val="Arial"/>
        <family val="2"/>
      </rPr>
      <t>302</t>
    </r>
    <r>
      <rPr>
        <sz val="10"/>
        <color indexed="8"/>
        <rFont val="宋体"/>
        <family val="0"/>
      </rPr>
      <t>）</t>
    </r>
  </si>
  <si>
    <r>
      <rPr>
        <sz val="10"/>
        <color indexed="8"/>
        <rFont val="宋体"/>
        <family val="0"/>
      </rPr>
      <t>对个人和家庭的补助（</t>
    </r>
    <r>
      <rPr>
        <sz val="10"/>
        <color indexed="8"/>
        <rFont val="Arial"/>
        <family val="2"/>
      </rPr>
      <t>303</t>
    </r>
    <r>
      <rPr>
        <sz val="10"/>
        <color indexed="8"/>
        <rFont val="宋体"/>
        <family val="0"/>
      </rPr>
      <t>）</t>
    </r>
  </si>
  <si>
    <r>
      <rPr>
        <sz val="10"/>
        <color indexed="8"/>
        <rFont val="宋体"/>
        <family val="0"/>
      </rPr>
      <t>资本性支出（</t>
    </r>
    <r>
      <rPr>
        <sz val="10"/>
        <color indexed="8"/>
        <rFont val="Arial"/>
        <family val="2"/>
      </rPr>
      <t>310</t>
    </r>
    <r>
      <rPr>
        <sz val="10"/>
        <color indexed="8"/>
        <rFont val="宋体"/>
        <family val="0"/>
      </rPr>
      <t>）</t>
    </r>
  </si>
  <si>
    <t>301工资福利支出</t>
  </si>
  <si>
    <t>302商品和服务支出</t>
  </si>
  <si>
    <t>基本工资</t>
  </si>
  <si>
    <t>津贴补贴</t>
  </si>
  <si>
    <t>奖金</t>
  </si>
  <si>
    <t>机关事业单位基本养老保险缴费</t>
  </si>
  <si>
    <t>职业年
金缴费</t>
  </si>
  <si>
    <t>职工基本医疗保险缴费</t>
  </si>
  <si>
    <t>公务员医疗补助缴费</t>
  </si>
  <si>
    <t>其他社会保障缴费</t>
  </si>
  <si>
    <t>住房公积金</t>
  </si>
  <si>
    <t>伙食
补助费</t>
  </si>
  <si>
    <t>医疗费</t>
  </si>
  <si>
    <t>其他工资福利支出</t>
  </si>
  <si>
    <t>办公费</t>
  </si>
  <si>
    <t>印刷费</t>
  </si>
  <si>
    <t>手续费</t>
  </si>
  <si>
    <t>水费</t>
  </si>
  <si>
    <t>电费</t>
  </si>
  <si>
    <t>邮电费</t>
  </si>
  <si>
    <t>取暖费</t>
  </si>
  <si>
    <t>物业管理费差旅费</t>
  </si>
  <si>
    <t>差旅费</t>
  </si>
  <si>
    <t>租赁费</t>
  </si>
  <si>
    <t>工会经费</t>
  </si>
  <si>
    <t>福利费</t>
  </si>
  <si>
    <t>其他交通费用</t>
  </si>
  <si>
    <t>税金及附加费用</t>
  </si>
  <si>
    <t>会议费</t>
  </si>
  <si>
    <t>培训费</t>
  </si>
  <si>
    <t>专用材料费</t>
  </si>
  <si>
    <t>被装购置费</t>
  </si>
  <si>
    <t>专用燃料费</t>
  </si>
  <si>
    <t>咨询费</t>
  </si>
  <si>
    <t>劳务费</t>
  </si>
  <si>
    <t>委托业务费</t>
  </si>
  <si>
    <t>公务接待费</t>
  </si>
  <si>
    <t>因公出国费用</t>
  </si>
  <si>
    <t>公务用车运行维护费</t>
  </si>
  <si>
    <t>维修（护）费</t>
  </si>
  <si>
    <t>其他商品和服务支出</t>
  </si>
  <si>
    <t>离休费</t>
  </si>
  <si>
    <t>退休费</t>
  </si>
  <si>
    <t>退职（役）费</t>
  </si>
  <si>
    <t>抚恤金</t>
  </si>
  <si>
    <t>生活补助</t>
  </si>
  <si>
    <t>救济费</t>
  </si>
  <si>
    <t>医疗费补助</t>
  </si>
  <si>
    <t>奖励金</t>
  </si>
  <si>
    <t>助学金</t>
  </si>
  <si>
    <t>个人农业生产补贴</t>
  </si>
  <si>
    <t>其他对个人和家庭的补助</t>
  </si>
  <si>
    <t>办公设备购置</t>
  </si>
  <si>
    <t>绩效工资</t>
  </si>
  <si>
    <t>2019年度政府性基金预算财政拨款收入支出预算表</t>
  </si>
  <si>
    <t>公开07表</t>
  </si>
  <si>
    <t>无政府性基金预算安排</t>
  </si>
  <si>
    <t>2019年度一般公共预算“三公”经费支出预算表</t>
  </si>
  <si>
    <t>公开08表</t>
  </si>
  <si>
    <t>增减情况</t>
  </si>
  <si>
    <t>合    计</t>
  </si>
  <si>
    <t>1、因公出国（境）费</t>
  </si>
  <si>
    <t>2、公务接待费</t>
  </si>
  <si>
    <t>3、公务用车购置及运行费</t>
  </si>
  <si>
    <t>其中: （1）公务用车运行维护费</t>
  </si>
  <si>
    <t xml:space="preserve">      （2）公务用车购置费</t>
  </si>
  <si>
    <t>2019年度综合预算项目支出表</t>
  </si>
  <si>
    <t>公开09表</t>
  </si>
  <si>
    <t>单位名称</t>
  </si>
  <si>
    <t>经济分类（类）</t>
  </si>
  <si>
    <t>项目名称</t>
  </si>
  <si>
    <t>项目申请理由及内容</t>
  </si>
  <si>
    <t>是否政府采购</t>
  </si>
  <si>
    <t>是否政府购买服务</t>
  </si>
  <si>
    <t>资金来源</t>
  </si>
  <si>
    <t>财政     拨款</t>
  </si>
  <si>
    <t>2019年度项目支出预算绩效目标情况表</t>
  </si>
  <si>
    <t>公开10表</t>
  </si>
  <si>
    <t>单位：万元</t>
  </si>
  <si>
    <t>财政拨款</t>
  </si>
  <si>
    <t>纳入专户管理的行政事业性收费等非税收入</t>
  </si>
  <si>
    <t>其他非税收入</t>
  </si>
  <si>
    <t>项目绩效目标和绩效指标</t>
  </si>
  <si>
    <t>绩效管理分类</t>
  </si>
  <si>
    <t>项目实施进度概述</t>
  </si>
  <si>
    <t>财政部门安排的预算拨款收入</t>
  </si>
  <si>
    <t>纳入预算管理的行政事业性收费等非税收入</t>
  </si>
  <si>
    <t>纳入政府性基金预算管理收入</t>
  </si>
  <si>
    <t>截止二季度</t>
  </si>
  <si>
    <t>截止三季度</t>
  </si>
  <si>
    <t>截止四季度</t>
  </si>
  <si>
    <t>盘锦市教育局</t>
  </si>
  <si>
    <t>083</t>
  </si>
  <si>
    <t>编制单位：盘锦市教育局</t>
  </si>
  <si>
    <t>编制单位：盘锦市教育局</t>
  </si>
  <si>
    <t>02</t>
  </si>
  <si>
    <t>03</t>
  </si>
  <si>
    <t>205</t>
  </si>
  <si>
    <t>05</t>
  </si>
  <si>
    <t>04</t>
  </si>
  <si>
    <t>01</t>
  </si>
  <si>
    <t>210</t>
  </si>
  <si>
    <t>11</t>
  </si>
  <si>
    <t>行政运行</t>
  </si>
  <si>
    <t>99</t>
  </si>
  <si>
    <t>其他教育管理事务支出</t>
  </si>
  <si>
    <t>学前教育</t>
  </si>
  <si>
    <t>小学教育</t>
  </si>
  <si>
    <t>初中教育</t>
  </si>
  <si>
    <t>高中教育</t>
  </si>
  <si>
    <t>中专教育</t>
  </si>
  <si>
    <t>高等职业教育</t>
  </si>
  <si>
    <t>广播电视学校</t>
  </si>
  <si>
    <t>07</t>
  </si>
  <si>
    <t>特殊学校教育</t>
  </si>
  <si>
    <t>08</t>
  </si>
  <si>
    <t>教师进修</t>
  </si>
  <si>
    <t>09</t>
  </si>
  <si>
    <t>其他教育费附加安排的支出</t>
  </si>
  <si>
    <t>其他教育支出</t>
  </si>
  <si>
    <t>208</t>
  </si>
  <si>
    <t>机关事业单位基本养老保险缴费支出</t>
  </si>
  <si>
    <t>其他社会保障和就业支出</t>
  </si>
  <si>
    <t>行政单位医疗</t>
  </si>
  <si>
    <t>事业单位医疗</t>
  </si>
  <si>
    <t>其他行政事业单位医疗支出</t>
  </si>
  <si>
    <t>221</t>
  </si>
  <si>
    <t>02</t>
  </si>
  <si>
    <t>一般行政管理事务</t>
  </si>
  <si>
    <t>02</t>
  </si>
  <si>
    <t>其他普通教育支出</t>
  </si>
  <si>
    <t>其他体育支出</t>
  </si>
  <si>
    <t>2018年预算数</t>
  </si>
  <si>
    <t>2019年预算数</t>
  </si>
  <si>
    <t>盘锦市教育局</t>
  </si>
  <si>
    <t xml:space="preserve">  教育局本级</t>
  </si>
  <si>
    <t xml:space="preserve">    </t>
  </si>
  <si>
    <t>“明厨亮灶”、安全技防、红海滩马拉松及安全工作专项费用等</t>
  </si>
  <si>
    <t>市直学校治安监控网络传输费，“明厨亮灶”涉及46所学校食堂点位网络和技术维护费用；支付红海滩国际马拉松赛校车保障费、饮食补助费及现场勘查等费用；普法专项等</t>
  </si>
  <si>
    <t>否</t>
  </si>
  <si>
    <t>是</t>
  </si>
  <si>
    <t>“一免两补”资金</t>
  </si>
  <si>
    <t>免除家庭困难学生作业本费，标准为小学20元/生、年，中学30元/生、年；补助家庭困难寄宿生生活费，标准为小学1000元/生、年，中学1250元/生、年；补助非寄宿制家庭困难学生生活费，标准750元/生</t>
  </si>
  <si>
    <t>班主任津贴</t>
  </si>
  <si>
    <t>根据《盘锦市教育局 盘锦市财政局关于推进全市班主任课后服务工作的实施意见》（盘教发【2018】27号）精神，班主任津贴标准为300元。市本级及下放两区管理班主任1570人</t>
  </si>
  <si>
    <t>保安工资及服装经费</t>
  </si>
  <si>
    <t>预算84人，每人每年保安经费2.49万元。其中，工资2000元/月，服装900元/人、年</t>
  </si>
  <si>
    <t>参加比赛及相关培训；课程改革；信息化管理建设培训：组织各项活动等经费</t>
  </si>
  <si>
    <t>参加国家、省、市技能大赛和中小学机器人比赛及相关培训；中职课程改革及培训；信息化管理建设及中考信息技术考试系统培训：开展师德师风建设、内审、教师招聘、职称评审、国防教育、各项现场会、共青团等活动</t>
  </si>
  <si>
    <t>朝鲜族高中经费补助</t>
  </si>
  <si>
    <t>根据我市和营口签订协议，每年需支付营口朝鲜族高中12万元，用于解决营口朝鲜族高中接收我市原朝鲜族高中教师人员经费及公用经费</t>
  </si>
  <si>
    <t>城乡义务教育公用经费配套资金</t>
  </si>
  <si>
    <t>根据《辽宁省人民政府关于进一步完善城乡义务教育经费保障机制的实施意见》（辽政发[2016]21号）精神，城乡义务教育经费所需资金由中央、省、市、县四级配套</t>
  </si>
  <si>
    <t>高职奖学金、助学金，中职、高中助学金，高中困难学生免杂费市配套资金</t>
  </si>
  <si>
    <t>根据《关于印发辽宁省教育资助体系专项资金管理暂行办法的通知》（辽财教[2017]3号）等文件精神，各项高职奖学金、助学金，中职、高中助学金，高中困难学生免杂费市配套资金</t>
  </si>
  <si>
    <t>高中毕业证书工本费</t>
  </si>
  <si>
    <t>根据《辽宁省教育厅 辽宁省财政厅关于收缴普通高中毕业证书工本费的通知》（辽教发[2008]14号）精神要求，“各普通高中毕业证书工本费由学校所在市财政予以安排”。我市2019年高中毕业生9300人</t>
  </si>
  <si>
    <t>高中基准定额提高公用经费</t>
  </si>
  <si>
    <t>根据辽财教[2016]642号,高中基准定额（大口径，含收费）从2017年秋季开始提高到每生2200元，市本级高中学生数1.5万人</t>
  </si>
  <si>
    <t>教师进修学院等教研、师训、干训经费等</t>
  </si>
  <si>
    <t>开展了国培计划、“名师工程”、骨干教师培训、新教师培训、网络教师培训计划等行之有效的工作，有力地促进了教师队伍素质的提升。实施内容包括全市农村教师培训；全市骨干教师培训；全市正职校长提高培训等</t>
  </si>
  <si>
    <t>辽东湾、辽河口下放学校校车、公用取暖、保安等专项</t>
  </si>
  <si>
    <t>辽东湾201万元（保安22万元，校车130万元，取暖49万元）；辽河口359万元（保安20万元，校车300万元，取暖39万元）</t>
  </si>
  <si>
    <t>辽东湾学校通勤费</t>
  </si>
  <si>
    <t>辽东湾高中、魏书生中学、辽东湾实验小学、实验幼儿园、素质教育中心（8台）教师通勤车运行费</t>
  </si>
  <si>
    <t>名校长、名师工作室建设</t>
  </si>
  <si>
    <t>根据《关于建设辽宁省首批中小学名校长工作室的通知》、《关于建设辽宁省中小学专家型校长工作室的通知》、《关于申报首批辽宁省中小学名师工作室的通知》等文件精神，我市需安排名校长、名师工作室建设经费</t>
  </si>
  <si>
    <t>农村非公办教师养老补助经费</t>
  </si>
  <si>
    <t>根据辽教发【2017】90号文件要求，凡年满60周岁、2003年年底以前曾在农村公办中小学民办教师和农村幼儿教师岗位上连续工作满3年以上（含3年）的人员和代课人员，养老补助每满一年月发放20元的标准</t>
  </si>
  <si>
    <t>普惠性幼儿园奖补专项</t>
  </si>
  <si>
    <t>依据《盘锦市人民政府办公室关于印发盘锦市普惠性幼儿园奖补意见（试行）的通知》（盘政办发〔2017〕142号)精神，用于幼儿园加强教师培训、改善幼儿园办园条件,在园幼儿预计7500人</t>
  </si>
  <si>
    <t>普通话水平测试费</t>
  </si>
  <si>
    <t>根据省财政厅、教育厅联合下发的《关于上缴普通话水平测试费的通知》（辽教发[2010]52号）精神：“全省普通话水平测试费标准为50元/人</t>
  </si>
  <si>
    <t>市纪委驻市教育局纪检组业务经费</t>
  </si>
  <si>
    <t>市直单位安全隐患整改、校舍维修、绿化及校园文化建设等</t>
  </si>
  <si>
    <t>市直中小学校舍维修</t>
  </si>
  <si>
    <t>市直学校取暖费</t>
  </si>
  <si>
    <t>市直学校取暖面积38.5万平方米，需安排取暖费（剔除辽东湾和辽河口学校）</t>
  </si>
  <si>
    <t>双元试点经费保障</t>
  </si>
  <si>
    <t>根据《盘锦市老工业基地产业转型技术技能人才双元培育改革试点实施方案》总体设计和第二批试点实际规模，用于开展试点工作的各项经费支出</t>
  </si>
  <si>
    <t>素质教育中心运营经费</t>
  </si>
  <si>
    <t>我市中小学综合素质教育中心在运转、维护和开展校外活动等方面以及水电燃气费、器械器材维护费、教师培训费等各项费用</t>
  </si>
  <si>
    <t>体育运动学校参赛费、训练费、差旅费等</t>
  </si>
  <si>
    <t>项目预算标准参照竞技体育相关文件及全省各市执行情况，根据盘锦市体校实际需要做出的。年度比赛参赛费教练员及选材差旅费等</t>
  </si>
  <si>
    <t>学前教育公用经费</t>
  </si>
  <si>
    <t>根据《关于全省学前教育生均公用经费基准定额的通知》（辽财教[2018]603号）精神，从2019年起，我省学前教育公用经费财政补助生均基准定额为每生每年500元。预计在园儿童420人</t>
  </si>
  <si>
    <t>学前教育培训和技能比赛等专项</t>
  </si>
  <si>
    <t>依据《盘锦市学前教育三期行动计划》，《盘锦市人民政府办公室关于印发盘锦市普惠性幼儿《盘锦市人民政府办公室关于印发盘锦市普惠性幼儿园奖补意见（试行）的通知》（盘政办发[2017]142号）要求</t>
  </si>
  <si>
    <t>援藏援疆人员工作经费</t>
  </si>
  <si>
    <t>根据《辽宁省教育厅 辽宁省发展和改革委员会 辽宁省财政厅 辽宁省人力资源和社会保障厅关于印发〈“组团式”教育人才援藏工作实施方案〉的通知》精神</t>
  </si>
  <si>
    <t>责任区督学管理经费、督导检查及新任督学任职培训等</t>
  </si>
  <si>
    <t>督导信息化平台建设费用，责任督学聘任费用，定期开展督学培训费用，开展各级各类督导检查费用、召开会议等</t>
  </si>
  <si>
    <t>招生考试经费</t>
  </si>
  <si>
    <t>全市招生考试经费及考点监控维护经费</t>
  </si>
  <si>
    <t>职院高职公用经费</t>
  </si>
  <si>
    <t>根据《关于建立以改革和绩效为导向的生均拨款制度 加快发展现代高等职业教育的意见》（辽财教[2015]843号），从2017年开始，高职院校年生均拨款水平不低于12000元，2019年在校生7003人</t>
  </si>
  <si>
    <t>中小学课后服务专项补助</t>
  </si>
  <si>
    <t>用于义务教育阶段学校课后服务经费保障支出</t>
  </si>
  <si>
    <t>中职农村学生、城市家庭经济困难及涉农专业学生免学费</t>
  </si>
  <si>
    <t>根据《关于扩大中等职业教育免学费政策范围进一步完善国家助学金制度的意见》（辽财教[2012]915号），免学费标准按照学费标准确定，由各级财政共同分担，省以上分担比例60%.</t>
  </si>
  <si>
    <t>资助盘锦大理工学生经费</t>
  </si>
  <si>
    <t>每年需资助大连理工大学盘锦校区1,000名家庭经济困难学生</t>
  </si>
  <si>
    <t>综合素质评价管理平台功能运维费</t>
  </si>
  <si>
    <t>综合素质评价运营团队将持续为市教育局、区（县）教育局、61所初中学校共计约4万名初中学生提供具体实施与运营服务，每年服务时长为两个学期，预计280天</t>
  </si>
  <si>
    <t>市高中、辽油一高建校贷款利息偿还</t>
  </si>
  <si>
    <t>市高中偿还利息100万元</t>
  </si>
  <si>
    <t>资本性支出（基本建设）</t>
  </si>
  <si>
    <t>市高中、辽油一高建校贷款本金偿还</t>
  </si>
  <si>
    <t>2019年4月还本1110万元（市高中960万元、辽油一高150万元）</t>
  </si>
  <si>
    <t>标准化考点建设</t>
  </si>
  <si>
    <t>盘锦市7个标准化考点设备更新维护，中考网评服务，原中考网上报名管理系统增加服务项目</t>
  </si>
  <si>
    <t>大洼区标准化考点建设及设施改造等</t>
  </si>
  <si>
    <t>区实验小学标准化考点项目建设等；区一中建设改造体育活动设施及场馆等</t>
  </si>
  <si>
    <t>公办幼儿园建设等</t>
  </si>
  <si>
    <t>按《盘锦市人民政府关于进一步加快学前教育发展的意见》（盘政发〔2015〕40号）文件要求，2019年普惠率要达到74%，对园舍改造以增加学位供给</t>
  </si>
  <si>
    <t>教育城域网及信息化建设等</t>
  </si>
  <si>
    <t>2019年教育城域网互联网网费、盘锦教育信息网信息安全检测，教育局配备正版办公软件，信息系统等级保护测评，网络安全升级改造设备及市直单位购置设备等</t>
  </si>
  <si>
    <t>理化生实验室、图书馆建设等</t>
  </si>
  <si>
    <t>辽东湾高中实验室药品和器材、图书等；辽东湾实小食堂桌椅，校园表演队乐器</t>
  </si>
  <si>
    <t>盘山县建设标准化信息技术考试机房等建设</t>
  </si>
  <si>
    <t>县高中标准化信息技术考试机房建设等；陈家、德胜、吴家、胡家、坝墙子、古城子、沙岭、棠树、北郑等学校建设标准化信息技术考试机房等</t>
  </si>
  <si>
    <t>双台子区义务教育均衡发展整改等</t>
  </si>
  <si>
    <t>按国家义务教育均衡发展检查整改要求，高家小学操场需维修改造</t>
  </si>
  <si>
    <t>兴隆台区中小学等建设开办资金</t>
  </si>
  <si>
    <t>和园幼儿园建设等；康桥学校建设经费；霞光府学校配备电脑一体机、功能教室等设备</t>
  </si>
  <si>
    <t>中小学素质教育中心建设</t>
  </si>
  <si>
    <t>建筑面积1.8万㎡，计划投资9,100万元，市财政已拨款5,550万元，缺口2,550万元</t>
  </si>
  <si>
    <t xml:space="preserve">  盘锦市教育事业发展服务中心</t>
  </si>
  <si>
    <t>考试支出</t>
  </si>
  <si>
    <t>辽价函[2013]172号文件、2019年高考、中考、成考、自考、美术类考试、外语口语、全国计算机等级考试、对口升学等各项考试考务支出</t>
  </si>
  <si>
    <t xml:space="preserve">  盘锦市职业技术学院</t>
  </si>
  <si>
    <t>教师培训费</t>
  </si>
  <si>
    <t>双元制办学教师参加各类培训</t>
  </si>
  <si>
    <t xml:space="preserve">  盘锦市体育运动学校</t>
  </si>
  <si>
    <t>运动员、教练员服装费</t>
  </si>
  <si>
    <t>根据辽财教【2015】237号文件，运动服装费标准每人每年不低于800元。</t>
  </si>
  <si>
    <t>编制单位：盘锦市教育局</t>
  </si>
  <si>
    <t>编制单位：盘锦市教育局</t>
  </si>
  <si>
    <t>经费类</t>
  </si>
  <si>
    <t>“明厨亮灶”、安全技防、红海滩马拉松及安全工作专项费用等</t>
  </si>
  <si>
    <r>
      <t xml:space="preserve">目标：
    保证“明厨亮灶”、安全技防、红海滩马拉松及安全工作正常开展，提高教育服务水平。
指标：
    01 ：产出指标 &gt;  时效指标 &gt;专项工作完成时间 &gt; </t>
    </r>
    <r>
      <rPr>
        <sz val="10"/>
        <color indexed="8"/>
        <rFont val="宋体"/>
        <family val="0"/>
      </rPr>
      <t>12月</t>
    </r>
    <r>
      <rPr>
        <sz val="10"/>
        <color indexed="8"/>
        <rFont val="宋体"/>
        <family val="0"/>
      </rPr>
      <t xml:space="preserve">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受益相关单位 &gt; </t>
    </r>
    <r>
      <rPr>
        <sz val="10"/>
        <color indexed="8"/>
        <rFont val="宋体"/>
        <family val="0"/>
      </rPr>
      <t>≥</t>
    </r>
    <r>
      <rPr>
        <sz val="10"/>
        <color indexed="8"/>
        <rFont val="宋体"/>
        <family val="0"/>
      </rPr>
      <t>95%</t>
    </r>
  </si>
  <si>
    <t>参加比赛及相关培训；课程改革；信息化管理建设培训：组织各项活动等经费</t>
  </si>
  <si>
    <r>
      <t xml:space="preserve">目标：
    保证参加比赛及相关培训；课程改革；信息化管理建设培训：组织各项活动等经费，提高教育服务水平。
指标：
    01 ：产出指标 &gt;  时效指标 &gt;各项工作完成时间 &gt; </t>
    </r>
    <r>
      <rPr>
        <sz val="10"/>
        <color indexed="8"/>
        <rFont val="宋体"/>
        <family val="0"/>
      </rPr>
      <t>12月</t>
    </r>
    <r>
      <rPr>
        <sz val="10"/>
        <color indexed="8"/>
        <rFont val="宋体"/>
        <family val="0"/>
      </rPr>
      <t xml:space="preserve">底前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受益相关单位 &gt; </t>
    </r>
    <r>
      <rPr>
        <sz val="10"/>
        <color indexed="8"/>
        <rFont val="宋体"/>
        <family val="0"/>
      </rPr>
      <t>≥</t>
    </r>
    <r>
      <rPr>
        <sz val="10"/>
        <color indexed="8"/>
        <rFont val="宋体"/>
        <family val="0"/>
      </rPr>
      <t>95%</t>
    </r>
  </si>
  <si>
    <r>
      <t>目标：
    保证城乡义务教育公用经费及时到位，保障教育教学工作顺利开展。
指标：
    01 ：产出指标 &gt;  数量指标 &gt;生均拨款标准 &gt; 小学每生每年</t>
    </r>
    <r>
      <rPr>
        <sz val="10"/>
        <color indexed="8"/>
        <rFont val="宋体"/>
        <family val="0"/>
      </rPr>
      <t>850元，初中每生每年1050元。</t>
    </r>
    <r>
      <rPr>
        <sz val="10"/>
        <color indexed="8"/>
        <rFont val="宋体"/>
        <family val="0"/>
      </rPr>
      <t xml:space="preserve">
    </t>
    </r>
    <r>
      <rPr>
        <sz val="10"/>
        <color indexed="8"/>
        <rFont val="宋体"/>
        <family val="0"/>
      </rPr>
      <t xml:space="preserve">02 </t>
    </r>
    <r>
      <rPr>
        <sz val="10"/>
        <color indexed="8"/>
        <rFont val="宋体"/>
        <family val="0"/>
      </rPr>
      <t>：效益指标</t>
    </r>
    <r>
      <rPr>
        <sz val="10"/>
        <color indexed="8"/>
        <rFont val="宋体"/>
        <family val="0"/>
      </rPr>
      <t xml:space="preserve"> &gt;  </t>
    </r>
    <r>
      <rPr>
        <sz val="10"/>
        <color indexed="8"/>
        <rFont val="宋体"/>
        <family val="0"/>
      </rPr>
      <t>社会效益指标</t>
    </r>
    <r>
      <rPr>
        <sz val="10"/>
        <color indexed="8"/>
        <rFont val="宋体"/>
        <family val="0"/>
      </rPr>
      <t xml:space="preserve"> &gt;  </t>
    </r>
    <r>
      <rPr>
        <sz val="10"/>
        <color indexed="8"/>
        <rFont val="宋体"/>
        <family val="0"/>
      </rPr>
      <t>教育服务水平</t>
    </r>
    <r>
      <rPr>
        <sz val="10"/>
        <color indexed="8"/>
        <rFont val="宋体"/>
        <family val="0"/>
      </rPr>
      <t xml:space="preserve"> &gt;  </t>
    </r>
    <r>
      <rPr>
        <sz val="10"/>
        <color indexed="8"/>
        <rFont val="宋体"/>
        <family val="0"/>
      </rPr>
      <t xml:space="preserve">有所增强
</t>
    </r>
    <r>
      <rPr>
        <sz val="10"/>
        <color indexed="8"/>
        <rFont val="宋体"/>
        <family val="0"/>
      </rPr>
      <t xml:space="preserve">    03 </t>
    </r>
    <r>
      <rPr>
        <sz val="10"/>
        <color indexed="8"/>
        <rFont val="宋体"/>
        <family val="0"/>
      </rPr>
      <t>：满意度指标</t>
    </r>
    <r>
      <rPr>
        <sz val="10"/>
        <color indexed="8"/>
        <rFont val="宋体"/>
        <family val="0"/>
      </rPr>
      <t xml:space="preserve"> &gt;  义务教育阶段学校 &gt; </t>
    </r>
    <r>
      <rPr>
        <sz val="10"/>
        <color indexed="8"/>
        <rFont val="宋体"/>
        <family val="0"/>
      </rPr>
      <t>≥</t>
    </r>
    <r>
      <rPr>
        <sz val="10"/>
        <color indexed="8"/>
        <rFont val="宋体"/>
        <family val="0"/>
      </rPr>
      <t>95%</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</si>
</sst>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0000"/>
    <numFmt numFmtId="182" formatCode="#,##0.00_);[Red]\(#,##0.00\)"/>
  </numFmts>
  <fonts count="43">
    <font>
      <sz val="10"/>
      <color indexed="8"/>
      <name val="Arial"/>
      <family val="2"/>
    </font>
    <font>
      <sz val="11"/>
      <color indexed="8"/>
      <name val="宋体"/>
      <family val="0"/>
    </font>
    <font>
      <sz val="10"/>
      <color indexed="8"/>
      <name val="宋体"/>
      <family val="0"/>
    </font>
    <font>
      <sz val="16"/>
      <color indexed="8"/>
      <name val="宋体"/>
      <family val="0"/>
    </font>
    <font>
      <sz val="16"/>
      <name val="宋体"/>
      <family val="0"/>
    </font>
    <font>
      <b/>
      <sz val="24"/>
      <name val="宋体"/>
      <family val="0"/>
    </font>
    <font>
      <sz val="10"/>
      <name val="宋体"/>
      <family val="0"/>
    </font>
    <font>
      <sz val="11"/>
      <name val="宋体"/>
      <family val="0"/>
    </font>
    <font>
      <sz val="18"/>
      <color indexed="8"/>
      <name val="宋体"/>
      <family val="0"/>
    </font>
    <font>
      <sz val="12"/>
      <color indexed="8"/>
      <name val="宋体"/>
      <family val="0"/>
    </font>
    <font>
      <sz val="20"/>
      <color indexed="8"/>
      <name val="宋体"/>
      <family val="0"/>
    </font>
    <font>
      <sz val="20"/>
      <color indexed="8"/>
      <name val="Arial"/>
      <family val="2"/>
    </font>
    <font>
      <b/>
      <sz val="11"/>
      <color indexed="8"/>
      <name val="宋体"/>
      <family val="0"/>
    </font>
    <font>
      <sz val="9"/>
      <name val="宋体"/>
      <family val="0"/>
    </font>
    <font>
      <sz val="11"/>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3"/>
      <color indexed="54"/>
      <name val="宋体"/>
      <family val="0"/>
    </font>
    <font>
      <sz val="11"/>
      <color indexed="17"/>
      <name val="宋体"/>
      <family val="0"/>
    </font>
    <font>
      <u val="single"/>
      <sz val="11"/>
      <color indexed="12"/>
      <name val="宋体"/>
      <family val="0"/>
    </font>
    <font>
      <b/>
      <sz val="11"/>
      <name val="宋体"/>
      <family val="0"/>
    </font>
    <font>
      <b/>
      <sz val="10"/>
      <color indexed="8"/>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66">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9" fontId="0" fillId="0" borderId="0">
      <alignment/>
      <protection/>
    </xf>
    <xf numFmtId="0" fontId="34" fillId="0" borderId="0" applyNumberFormat="0" applyFill="0" applyBorder="0" applyAlignment="0" applyProtection="0"/>
    <xf numFmtId="0" fontId="32" fillId="0" borderId="1" applyNumberFormat="0" applyFill="0" applyAlignment="0" applyProtection="0"/>
    <xf numFmtId="0" fontId="37" fillId="0" borderId="1" applyNumberFormat="0" applyFill="0" applyAlignment="0" applyProtection="0"/>
    <xf numFmtId="0" fontId="26" fillId="0" borderId="2" applyNumberFormat="0" applyFill="0" applyAlignment="0" applyProtection="0"/>
    <xf numFmtId="0" fontId="26" fillId="0" borderId="0" applyNumberFormat="0" applyFill="0" applyBorder="0" applyAlignment="0" applyProtection="0"/>
    <xf numFmtId="0" fontId="28" fillId="12" borderId="0" applyNumberFormat="0" applyBorder="0" applyAlignment="0" applyProtection="0"/>
    <xf numFmtId="0" fontId="15" fillId="0" borderId="0">
      <alignment vertical="center"/>
      <protection/>
    </xf>
    <xf numFmtId="0" fontId="13" fillId="0" borderId="0">
      <alignment/>
      <protection/>
    </xf>
    <xf numFmtId="0" fontId="15" fillId="0" borderId="0">
      <alignment/>
      <protection/>
    </xf>
    <xf numFmtId="0" fontId="39" fillId="0" borderId="0" applyNumberFormat="0" applyFill="0" applyBorder="0" applyAlignment="0" applyProtection="0"/>
    <xf numFmtId="0" fontId="38" fillId="6" borderId="0" applyNumberFormat="0" applyBorder="0" applyAlignment="0" applyProtection="0"/>
    <xf numFmtId="0" fontId="12" fillId="0" borderId="3" applyNumberFormat="0" applyFill="0" applyAlignment="0" applyProtection="0"/>
    <xf numFmtId="178" fontId="0" fillId="0" borderId="0">
      <alignment/>
      <protection/>
    </xf>
    <xf numFmtId="45" fontId="0" fillId="0" borderId="0">
      <alignment/>
      <protection/>
    </xf>
    <xf numFmtId="0" fontId="33" fillId="4" borderId="4" applyNumberFormat="0" applyAlignment="0" applyProtection="0"/>
    <xf numFmtId="0" fontId="29" fillId="13" borderId="5" applyNumberFormat="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31" fillId="0" borderId="6" applyNumberFormat="0" applyFill="0" applyAlignment="0" applyProtection="0"/>
    <xf numFmtId="176" fontId="0" fillId="0" borderId="0">
      <alignment/>
      <protection/>
    </xf>
    <xf numFmtId="177" fontId="0" fillId="0" borderId="0">
      <alignment/>
      <protection/>
    </xf>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35" fillId="9" borderId="0" applyNumberFormat="0" applyBorder="0" applyAlignment="0" applyProtection="0"/>
    <xf numFmtId="0" fontId="24" fillId="4" borderId="7" applyNumberFormat="0" applyAlignment="0" applyProtection="0"/>
    <xf numFmtId="0" fontId="36" fillId="7" borderId="4" applyNumberFormat="0" applyAlignment="0" applyProtection="0"/>
    <xf numFmtId="0" fontId="27" fillId="0" borderId="0" applyNumberFormat="0" applyFill="0" applyBorder="0" applyAlignment="0" applyProtection="0"/>
    <xf numFmtId="0" fontId="9" fillId="3" borderId="8" applyNumberFormat="0" applyFont="0" applyAlignment="0" applyProtection="0"/>
  </cellStyleXfs>
  <cellXfs count="181">
    <xf numFmtId="0" fontId="0" fillId="0" borderId="0" xfId="0" applyAlignment="1">
      <alignment/>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6" fillId="0" borderId="10" xfId="41" applyFont="1" applyFill="1" applyBorder="1" applyAlignment="1">
      <alignment vertical="center"/>
      <protection/>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0" fillId="0" borderId="0" xfId="0" applyFont="1" applyFill="1" applyAlignment="1">
      <alignment/>
    </xf>
    <xf numFmtId="0" fontId="0" fillId="0" borderId="0" xfId="0" applyFill="1" applyAlignment="1">
      <alignment/>
    </xf>
    <xf numFmtId="0" fontId="2" fillId="0" borderId="0" xfId="0" applyFont="1" applyAlignment="1">
      <alignment horizontal="right"/>
    </xf>
    <xf numFmtId="0" fontId="9" fillId="0" borderId="9" xfId="0" applyFont="1" applyFill="1" applyBorder="1" applyAlignment="1">
      <alignment horizontal="center" vertical="center"/>
    </xf>
    <xf numFmtId="4" fontId="9" fillId="0" borderId="9" xfId="0" applyNumberFormat="1" applyFont="1" applyFill="1" applyBorder="1" applyAlignment="1">
      <alignment horizontal="right" vertical="center"/>
    </xf>
    <xf numFmtId="0" fontId="9" fillId="0" borderId="9" xfId="0" applyFont="1" applyFill="1" applyBorder="1" applyAlignment="1">
      <alignment horizontal="left" vertical="center"/>
    </xf>
    <xf numFmtId="0" fontId="9" fillId="0" borderId="9" xfId="0" applyFont="1" applyFill="1" applyBorder="1" applyAlignment="1">
      <alignment horizontal="right" vertical="center"/>
    </xf>
    <xf numFmtId="0" fontId="3" fillId="0" borderId="0" xfId="0" applyFont="1" applyAlignment="1">
      <alignment horizontal="center"/>
    </xf>
    <xf numFmtId="0" fontId="2" fillId="0" borderId="0" xfId="0" applyFont="1" applyAlignment="1">
      <alignment/>
    </xf>
    <xf numFmtId="0" fontId="2" fillId="0" borderId="9" xfId="0" applyFont="1" applyBorder="1" applyAlignment="1">
      <alignment horizontal="center" vertical="center"/>
    </xf>
    <xf numFmtId="0" fontId="0" fillId="0" borderId="9" xfId="0"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xf>
    <xf numFmtId="0" fontId="2" fillId="0" borderId="11" xfId="0" applyFont="1" applyFill="1" applyBorder="1" applyAlignment="1">
      <alignment horizontal="left" vertical="center"/>
    </xf>
    <xf numFmtId="0" fontId="0" fillId="0" borderId="9" xfId="0" applyFill="1"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center" vertical="center" wrapText="1"/>
    </xf>
    <xf numFmtId="0" fontId="2" fillId="0" borderId="9"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9" xfId="0"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xf>
    <xf numFmtId="4" fontId="7" fillId="0" borderId="9" xfId="0" applyNumberFormat="1" applyFont="1" applyFill="1" applyBorder="1" applyAlignment="1" applyProtection="1">
      <alignment horizontal="left" vertical="center"/>
      <protection/>
    </xf>
    <xf numFmtId="4" fontId="7" fillId="0" borderId="9" xfId="0" applyNumberFormat="1" applyFont="1" applyFill="1" applyBorder="1" applyAlignment="1" applyProtection="1">
      <alignment horizontal="right" vertical="center"/>
      <protection/>
    </xf>
    <xf numFmtId="180" fontId="0" fillId="0" borderId="0" xfId="0" applyNumberFormat="1" applyFill="1" applyAlignment="1">
      <alignment/>
    </xf>
    <xf numFmtId="4" fontId="6" fillId="0" borderId="9" xfId="0" applyNumberFormat="1" applyFont="1" applyFill="1" applyBorder="1" applyAlignment="1" applyProtection="1">
      <alignment horizontal="right" vertical="center"/>
      <protection/>
    </xf>
    <xf numFmtId="4" fontId="7" fillId="0" borderId="9" xfId="0"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shrinkToFit="1"/>
    </xf>
    <xf numFmtId="0" fontId="1" fillId="0" borderId="9" xfId="0" applyFont="1" applyFill="1" applyBorder="1" applyAlignment="1">
      <alignment horizontal="center" vertical="center" wrapText="1" shrinkToFit="1"/>
    </xf>
    <xf numFmtId="4" fontId="12" fillId="0" borderId="9" xfId="0" applyNumberFormat="1" applyFont="1" applyFill="1" applyBorder="1" applyAlignment="1">
      <alignment horizontal="right" vertical="center" shrinkToFit="1"/>
    </xf>
    <xf numFmtId="0" fontId="6" fillId="0"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right" vertical="center" shrinkToFit="1"/>
    </xf>
    <xf numFmtId="0" fontId="1" fillId="0" borderId="9" xfId="0" applyFont="1" applyBorder="1" applyAlignment="1">
      <alignment horizontal="right" vertical="center" shrinkToFit="1"/>
    </xf>
    <xf numFmtId="4" fontId="0" fillId="0" borderId="0" xfId="0" applyNumberFormat="1" applyFill="1" applyAlignment="1">
      <alignment/>
    </xf>
    <xf numFmtId="4" fontId="1" fillId="0" borderId="9" xfId="0" applyNumberFormat="1" applyFont="1" applyFill="1" applyBorder="1" applyAlignment="1">
      <alignment horizontal="right" vertical="center" shrinkToFit="1"/>
    </xf>
    <xf numFmtId="4" fontId="1" fillId="0" borderId="9" xfId="0" applyNumberFormat="1" applyFont="1" applyBorder="1" applyAlignment="1">
      <alignment horizontal="right" vertical="center" shrinkToFit="1"/>
    </xf>
    <xf numFmtId="0" fontId="6" fillId="0" borderId="10" xfId="41" applyFont="1" applyBorder="1">
      <alignment/>
      <protection/>
    </xf>
    <xf numFmtId="0" fontId="6" fillId="0" borderId="0" xfId="41" applyFont="1" applyBorder="1">
      <alignment/>
      <protection/>
    </xf>
    <xf numFmtId="0" fontId="6" fillId="0" borderId="0" xfId="41" applyFont="1">
      <alignment/>
      <protection/>
    </xf>
    <xf numFmtId="0" fontId="6" fillId="0" borderId="0" xfId="41" applyFont="1" applyFill="1">
      <alignment/>
      <protection/>
    </xf>
    <xf numFmtId="0" fontId="13" fillId="0" borderId="0" xfId="41">
      <alignment/>
      <protection/>
    </xf>
    <xf numFmtId="0" fontId="5" fillId="0" borderId="0" xfId="41" applyNumberFormat="1" applyFont="1" applyFill="1" applyAlignment="1" applyProtection="1">
      <alignment horizontal="center" vertical="center"/>
      <protection/>
    </xf>
    <xf numFmtId="0" fontId="6" fillId="0" borderId="0" xfId="41" applyNumberFormat="1" applyFont="1" applyFill="1" applyAlignment="1" applyProtection="1">
      <alignment horizontal="center" vertical="center"/>
      <protection/>
    </xf>
    <xf numFmtId="0" fontId="6" fillId="0" borderId="10" xfId="41" applyFont="1" applyFill="1" applyBorder="1">
      <alignment/>
      <protection/>
    </xf>
    <xf numFmtId="0" fontId="6" fillId="0" borderId="0" xfId="41" applyFont="1" applyFill="1" applyAlignment="1">
      <alignment horizontal="right" vertical="center"/>
      <protection/>
    </xf>
    <xf numFmtId="4" fontId="7" fillId="0" borderId="9" xfId="41" applyNumberFormat="1" applyFont="1" applyFill="1" applyBorder="1" applyAlignment="1">
      <alignment horizontal="centerContinuous" vertical="center"/>
      <protection/>
    </xf>
    <xf numFmtId="4" fontId="7" fillId="0" borderId="9" xfId="41" applyNumberFormat="1" applyFont="1" applyFill="1" applyBorder="1" applyAlignment="1">
      <alignment horizontal="center" vertical="center"/>
      <protection/>
    </xf>
    <xf numFmtId="4" fontId="7" fillId="0" borderId="13" xfId="41" applyNumberFormat="1" applyFont="1" applyFill="1" applyBorder="1" applyAlignment="1">
      <alignment horizontal="center" vertical="center"/>
      <protection/>
    </xf>
    <xf numFmtId="4" fontId="7" fillId="0" borderId="12" xfId="41" applyNumberFormat="1" applyFont="1" applyFill="1" applyBorder="1" applyAlignment="1">
      <alignment vertical="center"/>
      <protection/>
    </xf>
    <xf numFmtId="4" fontId="7" fillId="0" borderId="14" xfId="41" applyNumberFormat="1" applyFont="1" applyFill="1" applyBorder="1" applyAlignment="1">
      <alignment horizontal="left" vertical="center"/>
      <protection/>
    </xf>
    <xf numFmtId="179" fontId="6" fillId="0" borderId="0" xfId="41" applyNumberFormat="1" applyFont="1" applyFill="1">
      <alignment/>
      <protection/>
    </xf>
    <xf numFmtId="4" fontId="7" fillId="0" borderId="14" xfId="41" applyNumberFormat="1" applyFont="1" applyFill="1" applyBorder="1" applyAlignment="1">
      <alignment vertical="center"/>
      <protection/>
    </xf>
    <xf numFmtId="4" fontId="14" fillId="0" borderId="14" xfId="41" applyNumberFormat="1" applyFont="1" applyFill="1" applyBorder="1" applyAlignment="1">
      <alignment horizontal="left" vertical="center"/>
      <protection/>
    </xf>
    <xf numFmtId="4" fontId="7" fillId="0" borderId="9" xfId="41" applyNumberFormat="1" applyFont="1" applyFill="1" applyBorder="1" applyAlignment="1">
      <alignment vertical="center"/>
      <protection/>
    </xf>
    <xf numFmtId="4" fontId="7" fillId="0" borderId="9" xfId="41" applyNumberFormat="1" applyFont="1" applyFill="1" applyBorder="1" applyAlignment="1">
      <alignment horizontal="left" vertical="center"/>
      <protection/>
    </xf>
    <xf numFmtId="0" fontId="7" fillId="0" borderId="9" xfId="41" applyFont="1" applyFill="1" applyBorder="1">
      <alignment/>
      <protection/>
    </xf>
    <xf numFmtId="4" fontId="7" fillId="0" borderId="12" xfId="41" applyNumberFormat="1" applyFont="1" applyFill="1" applyBorder="1" applyAlignment="1">
      <alignment horizontal="left" vertical="center"/>
      <protection/>
    </xf>
    <xf numFmtId="4" fontId="7" fillId="0" borderId="9" xfId="41" applyNumberFormat="1" applyFont="1" applyFill="1" applyBorder="1">
      <alignment/>
      <protection/>
    </xf>
    <xf numFmtId="0" fontId="6" fillId="0" borderId="9" xfId="41" applyFont="1" applyBorder="1">
      <alignment/>
      <protection/>
    </xf>
    <xf numFmtId="179" fontId="7" fillId="0" borderId="9" xfId="41" applyNumberFormat="1" applyFont="1" applyFill="1" applyBorder="1" applyAlignment="1">
      <alignment horizontal="center" vertical="center"/>
      <protection/>
    </xf>
    <xf numFmtId="0" fontId="13" fillId="0" borderId="0" xfId="41" applyBorder="1">
      <alignment/>
      <protection/>
    </xf>
    <xf numFmtId="0" fontId="15" fillId="0" borderId="0" xfId="42">
      <alignment/>
      <protection/>
    </xf>
    <xf numFmtId="0" fontId="15" fillId="0" borderId="0" xfId="40" applyAlignment="1">
      <alignment horizontal="left" vertical="center"/>
      <protection/>
    </xf>
    <xf numFmtId="0" fontId="16" fillId="0" borderId="0" xfId="40" applyFont="1" applyBorder="1" applyAlignment="1">
      <alignment horizontal="left" vertical="center"/>
      <protection/>
    </xf>
    <xf numFmtId="0" fontId="15" fillId="0" borderId="0" xfId="40" applyBorder="1" applyAlignment="1">
      <alignment horizontal="left" vertical="center"/>
      <protection/>
    </xf>
    <xf numFmtId="0" fontId="18" fillId="0" borderId="0" xfId="40" applyFont="1" applyFill="1" applyBorder="1" applyAlignment="1">
      <alignment vertical="center"/>
      <protection/>
    </xf>
    <xf numFmtId="0" fontId="18" fillId="0" borderId="0" xfId="40" applyFont="1" applyFill="1" applyBorder="1" applyAlignment="1">
      <alignment horizontal="center" vertical="center"/>
      <protection/>
    </xf>
    <xf numFmtId="0" fontId="21" fillId="0" borderId="0" xfId="40" applyFont="1" applyFill="1" applyBorder="1" applyAlignment="1">
      <alignment vertical="center"/>
      <protection/>
    </xf>
    <xf numFmtId="0" fontId="22" fillId="0" borderId="0" xfId="40" applyFont="1" applyFill="1" applyBorder="1" applyAlignment="1">
      <alignment vertical="center"/>
      <protection/>
    </xf>
    <xf numFmtId="182" fontId="7" fillId="0" borderId="13" xfId="41" applyNumberFormat="1" applyFont="1" applyFill="1" applyBorder="1" applyAlignment="1" applyProtection="1">
      <alignment horizontal="right" vertical="center"/>
      <protection/>
    </xf>
    <xf numFmtId="182" fontId="7" fillId="0" borderId="9" xfId="41" applyNumberFormat="1" applyFont="1" applyFill="1" applyBorder="1" applyAlignment="1" applyProtection="1">
      <alignment horizontal="right" vertical="center"/>
      <protection/>
    </xf>
    <xf numFmtId="182" fontId="7" fillId="0" borderId="15" xfId="41" applyNumberFormat="1" applyFont="1" applyFill="1" applyBorder="1" applyAlignment="1" applyProtection="1">
      <alignment horizontal="right" vertical="center"/>
      <protection/>
    </xf>
    <xf numFmtId="182" fontId="0" fillId="0" borderId="9" xfId="0" applyNumberFormat="1" applyFill="1" applyBorder="1" applyAlignment="1">
      <alignment vertical="center"/>
    </xf>
    <xf numFmtId="182" fontId="7" fillId="0" borderId="9" xfId="41" applyNumberFormat="1" applyFont="1" applyFill="1" applyBorder="1" applyAlignment="1">
      <alignment horizontal="right" vertical="center"/>
      <protection/>
    </xf>
    <xf numFmtId="182" fontId="7" fillId="0" borderId="13" xfId="41" applyNumberFormat="1" applyFont="1" applyFill="1" applyBorder="1" applyAlignment="1">
      <alignment horizontal="right" vertical="center"/>
      <protection/>
    </xf>
    <xf numFmtId="182" fontId="6" fillId="0" borderId="9" xfId="41" applyNumberFormat="1" applyFont="1" applyBorder="1">
      <alignment/>
      <protection/>
    </xf>
    <xf numFmtId="182" fontId="7" fillId="0" borderId="9" xfId="0" applyNumberFormat="1" applyFont="1" applyFill="1" applyBorder="1" applyAlignment="1" applyProtection="1">
      <alignment horizontal="right" vertical="center"/>
      <protection/>
    </xf>
    <xf numFmtId="182" fontId="0" fillId="0" borderId="9" xfId="0" applyNumberFormat="1" applyFill="1" applyBorder="1" applyAlignment="1">
      <alignment horizontal="right" vertical="center"/>
    </xf>
    <xf numFmtId="182" fontId="6" fillId="0" borderId="9" xfId="41" applyNumberFormat="1" applyFont="1" applyBorder="1" applyAlignment="1">
      <alignment horizontal="right"/>
      <protection/>
    </xf>
    <xf numFmtId="49" fontId="18" fillId="0" borderId="0" xfId="40" applyNumberFormat="1" applyFont="1" applyFill="1" applyBorder="1" applyAlignment="1">
      <alignment horizontal="center" vertical="center"/>
      <protection/>
    </xf>
    <xf numFmtId="49" fontId="6" fillId="0" borderId="9" xfId="0" applyNumberFormat="1" applyFont="1" applyFill="1" applyBorder="1" applyAlignment="1" applyProtection="1">
      <alignment horizontal="left" vertical="center" wrapText="1"/>
      <protection/>
    </xf>
    <xf numFmtId="182" fontId="40" fillId="0" borderId="9" xfId="41" applyNumberFormat="1" applyFont="1" applyFill="1" applyBorder="1" applyAlignment="1" applyProtection="1">
      <alignment horizontal="right" vertical="center"/>
      <protection/>
    </xf>
    <xf numFmtId="0" fontId="2" fillId="0" borderId="9" xfId="0" applyFont="1" applyBorder="1" applyAlignment="1">
      <alignment horizontal="center" vertical="center"/>
    </xf>
    <xf numFmtId="0" fontId="0" fillId="0" borderId="9" xfId="0" applyBorder="1" applyAlignment="1">
      <alignment vertical="center"/>
    </xf>
    <xf numFmtId="0" fontId="2" fillId="0" borderId="9" xfId="0" applyFont="1" applyBorder="1" applyAlignment="1">
      <alignment vertical="center"/>
    </xf>
    <xf numFmtId="49" fontId="0" fillId="0" borderId="9" xfId="0" applyNumberFormat="1" applyBorder="1" applyAlignment="1">
      <alignment horizontal="center" vertical="center"/>
    </xf>
    <xf numFmtId="182" fontId="6" fillId="0" borderId="9" xfId="0" applyNumberFormat="1" applyFont="1" applyFill="1" applyBorder="1" applyAlignment="1" applyProtection="1">
      <alignment horizontal="right" vertical="center"/>
      <protection/>
    </xf>
    <xf numFmtId="182" fontId="2" fillId="0" borderId="9" xfId="0" applyNumberFormat="1" applyFont="1" applyFill="1" applyBorder="1" applyAlignment="1">
      <alignment horizontal="right" vertical="center" shrinkToFit="1"/>
    </xf>
    <xf numFmtId="180" fontId="41" fillId="0" borderId="9" xfId="0" applyNumberFormat="1" applyFont="1" applyBorder="1" applyAlignment="1">
      <alignment horizontal="center" vertical="center"/>
    </xf>
    <xf numFmtId="180" fontId="2" fillId="0" borderId="9" xfId="0" applyNumberFormat="1" applyFont="1" applyBorder="1" applyAlignment="1">
      <alignment horizontal="center" vertical="center"/>
    </xf>
    <xf numFmtId="180" fontId="2" fillId="0" borderId="9" xfId="0" applyNumberFormat="1" applyFont="1" applyBorder="1" applyAlignment="1">
      <alignment horizontal="center" vertical="center" wrapText="1"/>
    </xf>
    <xf numFmtId="180" fontId="2" fillId="0" borderId="9" xfId="0" applyNumberFormat="1" applyFont="1" applyFill="1" applyBorder="1" applyAlignment="1">
      <alignment horizontal="center" vertical="center"/>
    </xf>
    <xf numFmtId="180" fontId="0" fillId="0" borderId="9" xfId="0" applyNumberFormat="1" applyBorder="1" applyAlignment="1">
      <alignment horizontal="center" vertical="center"/>
    </xf>
    <xf numFmtId="49" fontId="7" fillId="0" borderId="9" xfId="0" applyNumberFormat="1" applyFont="1" applyFill="1" applyBorder="1" applyAlignment="1">
      <alignment vertical="center" wrapText="1"/>
    </xf>
    <xf numFmtId="0" fontId="7" fillId="0" borderId="9" xfId="0" applyNumberFormat="1" applyFont="1" applyFill="1" applyBorder="1" applyAlignment="1">
      <alignment vertical="center" wrapText="1"/>
    </xf>
    <xf numFmtId="49" fontId="7" fillId="0" borderId="9" xfId="0" applyNumberFormat="1" applyFont="1" applyFill="1" applyBorder="1" applyAlignment="1">
      <alignment horizontal="center" vertical="center" wrapText="1"/>
    </xf>
    <xf numFmtId="179" fontId="7" fillId="0" borderId="9" xfId="0" applyNumberFormat="1" applyFont="1" applyFill="1" applyBorder="1" applyAlignment="1">
      <alignment horizontal="right"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179" fontId="6" fillId="0" borderId="9" xfId="0" applyNumberFormat="1" applyFont="1" applyFill="1" applyBorder="1" applyAlignment="1">
      <alignment horizontal="right" vertical="center" wrapText="1"/>
    </xf>
    <xf numFmtId="0" fontId="2" fillId="0" borderId="9" xfId="0" applyFont="1" applyFill="1" applyBorder="1" applyAlignment="1">
      <alignment vertical="center"/>
    </xf>
    <xf numFmtId="49" fontId="6" fillId="0" borderId="9" xfId="0" applyNumberFormat="1" applyFont="1" applyFill="1" applyBorder="1" applyAlignment="1">
      <alignment vertical="center" wrapText="1"/>
    </xf>
    <xf numFmtId="0" fontId="2" fillId="0" borderId="9" xfId="0" applyFont="1" applyFill="1" applyBorder="1" applyAlignment="1">
      <alignment vertical="center" wrapText="1"/>
    </xf>
    <xf numFmtId="180" fontId="2" fillId="0" borderId="9" xfId="0" applyNumberFormat="1" applyFont="1" applyFill="1" applyBorder="1" applyAlignment="1">
      <alignment horizontal="right" vertical="center"/>
    </xf>
    <xf numFmtId="180" fontId="2" fillId="0" borderId="12" xfId="0" applyNumberFormat="1" applyFont="1" applyFill="1" applyBorder="1" applyAlignment="1">
      <alignment horizontal="right" vertical="center"/>
    </xf>
    <xf numFmtId="180" fontId="2" fillId="0" borderId="11" xfId="0" applyNumberFormat="1" applyFont="1" applyFill="1" applyBorder="1" applyAlignment="1">
      <alignment horizontal="right" vertical="center"/>
    </xf>
    <xf numFmtId="49" fontId="2" fillId="0" borderId="9" xfId="0" applyNumberFormat="1" applyFont="1" applyBorder="1" applyAlignment="1">
      <alignment horizontal="center" vertical="center"/>
    </xf>
    <xf numFmtId="0" fontId="2" fillId="0" borderId="9" xfId="0" applyFont="1" applyBorder="1" applyAlignment="1">
      <alignment vertical="center"/>
    </xf>
    <xf numFmtId="4" fontId="40" fillId="0" borderId="9" xfId="0" applyNumberFormat="1" applyFont="1" applyFill="1" applyBorder="1" applyAlignment="1" applyProtection="1">
      <alignment horizontal="center" vertical="center"/>
      <protection/>
    </xf>
    <xf numFmtId="4" fontId="40" fillId="0" borderId="9" xfId="0" applyNumberFormat="1" applyFont="1" applyFill="1" applyBorder="1" applyAlignment="1" applyProtection="1">
      <alignment horizontal="right" vertical="center"/>
      <protection/>
    </xf>
    <xf numFmtId="180" fontId="41" fillId="0" borderId="9" xfId="0" applyNumberFormat="1" applyFont="1" applyFill="1" applyBorder="1" applyAlignment="1">
      <alignment horizontal="right" vertical="center"/>
    </xf>
    <xf numFmtId="0" fontId="20" fillId="0" borderId="0" xfId="40" applyFont="1" applyBorder="1" applyAlignment="1">
      <alignment horizontal="center" vertical="center"/>
      <protection/>
    </xf>
    <xf numFmtId="0" fontId="17" fillId="0" borderId="0" xfId="40" applyNumberFormat="1" applyFont="1" applyFill="1" applyBorder="1" applyAlignment="1">
      <alignment horizontal="center" vertical="center"/>
      <protection/>
    </xf>
    <xf numFmtId="0" fontId="19" fillId="0" borderId="0" xfId="40" applyFont="1" applyFill="1" applyBorder="1" applyAlignment="1">
      <alignment horizontal="right" vertical="center"/>
      <protection/>
    </xf>
    <xf numFmtId="0" fontId="4" fillId="0" borderId="0" xfId="41" applyNumberFormat="1" applyFont="1" applyFill="1" applyAlignment="1" applyProtection="1">
      <alignment horizontal="center" vertical="center"/>
      <protection/>
    </xf>
    <xf numFmtId="4" fontId="7" fillId="0" borderId="9" xfId="41"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wrapText="1" shrinkToFit="1"/>
    </xf>
    <xf numFmtId="0" fontId="1" fillId="0" borderId="9" xfId="0" applyFont="1" applyFill="1" applyBorder="1" applyAlignment="1">
      <alignment horizontal="center" vertical="center" shrinkToFit="1"/>
    </xf>
    <xf numFmtId="0" fontId="3" fillId="0" borderId="0" xfId="0" applyFont="1" applyAlignment="1">
      <alignment horizontal="center"/>
    </xf>
    <xf numFmtId="0" fontId="1" fillId="0" borderId="13"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3" fillId="0" borderId="0" xfId="0" applyFont="1" applyFill="1" applyAlignment="1">
      <alignment horizontal="center" vertical="center"/>
    </xf>
    <xf numFmtId="0" fontId="7" fillId="0" borderId="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9" xfId="0" applyFont="1" applyFill="1" applyBorder="1" applyAlignment="1">
      <alignment horizontal="center" vertical="center" wrapText="1"/>
    </xf>
    <xf numFmtId="0" fontId="3" fillId="0" borderId="0" xfId="0" applyFont="1" applyAlignment="1">
      <alignment horizont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0" fillId="0" borderId="9" xfId="0"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Border="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1" fillId="0" borderId="0" xfId="0" applyFont="1" applyBorder="1" applyAlignment="1">
      <alignment horizontal="left" vertical="center" shrinkToFit="1"/>
    </xf>
    <xf numFmtId="0" fontId="8" fillId="0" borderId="0" xfId="0" applyFont="1" applyAlignment="1">
      <alignment horizontal="center"/>
    </xf>
    <xf numFmtId="0" fontId="6" fillId="0" borderId="0" xfId="41" applyFont="1" applyFill="1" applyBorder="1" applyAlignment="1">
      <alignment horizontal="right" vertical="center"/>
      <protection/>
    </xf>
    <xf numFmtId="0" fontId="6" fillId="0" borderId="10" xfId="41" applyFont="1" applyFill="1" applyBorder="1" applyAlignment="1">
      <alignment horizontal="right" vertical="center"/>
      <protection/>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9"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5E72D377DDA14D4C99A5FD7D2670F806" xfId="41"/>
    <cellStyle name="常规_单位版－2008年度部门决算分析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D7" sqref="D7"/>
    </sheetView>
  </sheetViews>
  <sheetFormatPr defaultColWidth="10.28125" defaultRowHeight="12.75"/>
  <cols>
    <col min="1" max="1" width="12.00390625" style="81" customWidth="1"/>
    <col min="2" max="2" width="34.28125" style="81" customWidth="1"/>
    <col min="3" max="3" width="10.57421875" style="81" customWidth="1"/>
    <col min="4" max="4" width="51.57421875" style="81" customWidth="1"/>
    <col min="5" max="6" width="10.28125" style="81" customWidth="1"/>
    <col min="7" max="7" width="12.8515625" style="81" customWidth="1"/>
    <col min="8" max="8" width="10.28125" style="81" customWidth="1"/>
    <col min="9" max="16384" width="10.28125" style="81" customWidth="1"/>
  </cols>
  <sheetData>
    <row r="1" spans="1:8" s="80" customFormat="1" ht="18.75">
      <c r="A1" s="82"/>
      <c r="B1" s="83"/>
      <c r="C1" s="83"/>
      <c r="D1" s="83"/>
      <c r="E1" s="83"/>
      <c r="F1" s="83"/>
      <c r="G1" s="82"/>
      <c r="H1" s="83"/>
    </row>
    <row r="2" spans="1:8" s="80" customFormat="1" ht="14.25">
      <c r="A2" s="83"/>
      <c r="B2" s="83"/>
      <c r="C2" s="83"/>
      <c r="D2" s="83"/>
      <c r="E2" s="83"/>
      <c r="F2" s="83"/>
      <c r="G2" s="83"/>
      <c r="H2" s="83"/>
    </row>
    <row r="3" spans="1:8" s="80" customFormat="1" ht="30" customHeight="1">
      <c r="A3" s="83"/>
      <c r="B3" s="83"/>
      <c r="C3" s="83"/>
      <c r="D3" s="83"/>
      <c r="E3" s="83"/>
      <c r="F3" s="83"/>
      <c r="G3" s="83"/>
      <c r="H3" s="83"/>
    </row>
    <row r="4" spans="1:8" s="80" customFormat="1" ht="30" customHeight="1">
      <c r="A4" s="83"/>
      <c r="B4" s="83"/>
      <c r="C4" s="83"/>
      <c r="D4" s="83"/>
      <c r="E4" s="83"/>
      <c r="F4" s="83"/>
      <c r="G4" s="83"/>
      <c r="H4" s="83"/>
    </row>
    <row r="5" spans="1:8" s="80" customFormat="1" ht="35.25" customHeight="1">
      <c r="A5" s="131"/>
      <c r="B5" s="131"/>
      <c r="C5" s="131"/>
      <c r="D5" s="131"/>
      <c r="E5" s="131"/>
      <c r="F5" s="131"/>
      <c r="G5" s="131"/>
      <c r="H5" s="131"/>
    </row>
    <row r="6" spans="1:8" s="80" customFormat="1" ht="67.5" customHeight="1">
      <c r="A6" s="131" t="s">
        <v>115</v>
      </c>
      <c r="B6" s="131"/>
      <c r="C6" s="131"/>
      <c r="D6" s="131"/>
      <c r="E6" s="131"/>
      <c r="F6" s="131"/>
      <c r="G6" s="131"/>
      <c r="H6" s="131"/>
    </row>
    <row r="7" spans="1:8" s="80" customFormat="1" ht="37.5" customHeight="1">
      <c r="A7" s="84"/>
      <c r="B7" s="132" t="s">
        <v>116</v>
      </c>
      <c r="C7" s="132"/>
      <c r="D7" s="98" t="s">
        <v>413</v>
      </c>
      <c r="E7" s="84"/>
      <c r="F7" s="84"/>
      <c r="G7" s="84"/>
      <c r="H7" s="84"/>
    </row>
    <row r="8" spans="1:8" s="80" customFormat="1" ht="37.5" customHeight="1">
      <c r="A8" s="85"/>
      <c r="B8" s="132" t="s">
        <v>117</v>
      </c>
      <c r="C8" s="132"/>
      <c r="D8" s="85" t="s">
        <v>412</v>
      </c>
      <c r="E8" s="85"/>
      <c r="F8" s="85"/>
      <c r="G8" s="85"/>
      <c r="H8" s="85"/>
    </row>
    <row r="9" spans="1:8" s="80" customFormat="1" ht="14.25">
      <c r="A9" s="83"/>
      <c r="B9" s="83"/>
      <c r="C9" s="83"/>
      <c r="D9" s="83"/>
      <c r="E9" s="83"/>
      <c r="F9" s="83"/>
      <c r="G9" s="83"/>
      <c r="H9" s="83"/>
    </row>
    <row r="10" spans="1:8" s="80" customFormat="1" ht="14.25">
      <c r="A10" s="83"/>
      <c r="B10" s="83"/>
      <c r="C10" s="83"/>
      <c r="D10" s="83"/>
      <c r="E10" s="83"/>
      <c r="F10" s="83"/>
      <c r="G10" s="83"/>
      <c r="H10" s="83"/>
    </row>
    <row r="11" spans="1:8" s="80" customFormat="1" ht="14.25">
      <c r="A11" s="83"/>
      <c r="B11" s="83"/>
      <c r="C11" s="83"/>
      <c r="D11" s="83"/>
      <c r="E11" s="83"/>
      <c r="F11" s="83"/>
      <c r="G11" s="83"/>
      <c r="H11" s="83"/>
    </row>
    <row r="12" spans="1:8" s="80" customFormat="1" ht="14.25">
      <c r="A12" s="83"/>
      <c r="B12" s="83"/>
      <c r="C12" s="83"/>
      <c r="D12" s="83"/>
      <c r="E12" s="83"/>
      <c r="F12" s="83"/>
      <c r="G12" s="83"/>
      <c r="H12" s="83"/>
    </row>
    <row r="13" spans="1:8" s="80" customFormat="1" ht="14.25">
      <c r="A13" s="83"/>
      <c r="B13" s="83"/>
      <c r="C13" s="83"/>
      <c r="D13" s="83"/>
      <c r="E13" s="83"/>
      <c r="F13" s="83"/>
      <c r="G13" s="83"/>
      <c r="H13" s="83"/>
    </row>
    <row r="14" spans="1:8" s="80" customFormat="1" ht="14.25">
      <c r="A14" s="83"/>
      <c r="B14" s="83"/>
      <c r="C14" s="83"/>
      <c r="D14" s="83"/>
      <c r="E14" s="83"/>
      <c r="F14" s="83"/>
      <c r="G14" s="83"/>
      <c r="H14" s="83"/>
    </row>
    <row r="15" spans="1:8" s="80" customFormat="1" ht="14.25">
      <c r="A15" s="83"/>
      <c r="B15" s="83"/>
      <c r="C15" s="83"/>
      <c r="D15" s="83"/>
      <c r="E15" s="83"/>
      <c r="F15" s="83"/>
      <c r="G15" s="83"/>
      <c r="H15" s="83"/>
    </row>
    <row r="16" spans="1:8" s="80" customFormat="1" ht="27">
      <c r="A16" s="130"/>
      <c r="B16" s="130"/>
      <c r="C16" s="130"/>
      <c r="D16" s="130"/>
      <c r="E16" s="130"/>
      <c r="F16" s="130"/>
      <c r="G16" s="130"/>
      <c r="H16" s="130"/>
    </row>
    <row r="17" spans="1:8" s="80" customFormat="1" ht="35.25" customHeight="1">
      <c r="A17" s="86"/>
      <c r="B17" s="86"/>
      <c r="C17" s="86"/>
      <c r="D17" s="86"/>
      <c r="E17" s="86"/>
      <c r="F17" s="86"/>
      <c r="G17" s="86"/>
      <c r="H17" s="86"/>
    </row>
    <row r="18" spans="1:8" s="80" customFormat="1" ht="36" customHeight="1">
      <c r="A18" s="87"/>
      <c r="B18" s="87"/>
      <c r="C18" s="87"/>
      <c r="D18" s="87"/>
      <c r="E18" s="87"/>
      <c r="F18" s="87"/>
      <c r="G18" s="87"/>
      <c r="H18" s="87"/>
    </row>
    <row r="19" spans="1:8" s="80" customFormat="1" ht="14.25">
      <c r="A19" s="83"/>
      <c r="B19" s="83"/>
      <c r="C19" s="83"/>
      <c r="D19" s="83"/>
      <c r="E19" s="83"/>
      <c r="F19" s="83"/>
      <c r="G19" s="83"/>
      <c r="H19" s="83"/>
    </row>
    <row r="20" spans="1:8" s="80" customFormat="1" ht="14.25">
      <c r="A20" s="83"/>
      <c r="B20" s="83"/>
      <c r="C20" s="83"/>
      <c r="D20" s="83"/>
      <c r="E20" s="83"/>
      <c r="F20" s="83"/>
      <c r="G20" s="83"/>
      <c r="H20" s="83"/>
    </row>
  </sheetData>
  <sheetProtection/>
  <mergeCells count="5">
    <mergeCell ref="A16:H16"/>
    <mergeCell ref="A5:H5"/>
    <mergeCell ref="A6:H6"/>
    <mergeCell ref="B7:C7"/>
    <mergeCell ref="B8:C8"/>
  </mergeCells>
  <printOptions/>
  <pageMargins left="0.75" right="0.75" top="1"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58"/>
  <sheetViews>
    <sheetView showZeros="0" zoomScalePageLayoutView="0" workbookViewId="0" topLeftCell="A1">
      <selection activeCell="E60" sqref="E60"/>
    </sheetView>
  </sheetViews>
  <sheetFormatPr defaultColWidth="10.28125" defaultRowHeight="12.75"/>
  <cols>
    <col min="1" max="1" width="34.57421875" style="9" customWidth="1"/>
    <col min="2" max="2" width="10.7109375" style="9" customWidth="1"/>
    <col min="3" max="3" width="33.28125" style="9" customWidth="1"/>
    <col min="4" max="4" width="49.57421875" style="9" customWidth="1"/>
    <col min="5" max="5" width="9.8515625" style="9" customWidth="1"/>
    <col min="6" max="6" width="9.57421875" style="9" customWidth="1"/>
    <col min="7" max="11" width="11.57421875" style="9" customWidth="1"/>
    <col min="12" max="16384" width="10.28125" style="9" customWidth="1"/>
  </cols>
  <sheetData>
    <row r="1" spans="1:11" ht="29.25" customHeight="1">
      <c r="A1" s="133" t="s">
        <v>387</v>
      </c>
      <c r="B1" s="133"/>
      <c r="C1" s="133"/>
      <c r="D1" s="133"/>
      <c r="E1" s="133"/>
      <c r="F1" s="133"/>
      <c r="G1" s="133"/>
      <c r="H1" s="133"/>
      <c r="I1" s="133"/>
      <c r="J1" s="133"/>
      <c r="K1" s="133"/>
    </row>
    <row r="2" spans="1:11" ht="18.75" customHeight="1">
      <c r="A2" s="10"/>
      <c r="B2" s="10"/>
      <c r="C2" s="10"/>
      <c r="D2" s="10"/>
      <c r="E2" s="10"/>
      <c r="F2" s="10"/>
      <c r="G2" s="10"/>
      <c r="H2" s="10"/>
      <c r="I2" s="10"/>
      <c r="J2" s="166" t="s">
        <v>388</v>
      </c>
      <c r="K2" s="166"/>
    </row>
    <row r="3" spans="1:11" ht="18.75" customHeight="1">
      <c r="A3" s="11" t="s">
        <v>557</v>
      </c>
      <c r="J3" s="167" t="s">
        <v>120</v>
      </c>
      <c r="K3" s="167"/>
    </row>
    <row r="4" spans="1:11" s="8" customFormat="1" ht="25.5" customHeight="1">
      <c r="A4" s="171" t="s">
        <v>389</v>
      </c>
      <c r="B4" s="173" t="s">
        <v>390</v>
      </c>
      <c r="C4" s="171" t="s">
        <v>391</v>
      </c>
      <c r="D4" s="171" t="s">
        <v>392</v>
      </c>
      <c r="E4" s="173" t="s">
        <v>393</v>
      </c>
      <c r="F4" s="173" t="s">
        <v>394</v>
      </c>
      <c r="G4" s="168" t="s">
        <v>395</v>
      </c>
      <c r="H4" s="169"/>
      <c r="I4" s="169"/>
      <c r="J4" s="169"/>
      <c r="K4" s="170"/>
    </row>
    <row r="5" spans="1:11" s="8" customFormat="1" ht="51" customHeight="1">
      <c r="A5" s="172"/>
      <c r="B5" s="174"/>
      <c r="C5" s="172"/>
      <c r="D5" s="172"/>
      <c r="E5" s="174"/>
      <c r="F5" s="174"/>
      <c r="G5" s="12" t="s">
        <v>209</v>
      </c>
      <c r="H5" s="13" t="s">
        <v>396</v>
      </c>
      <c r="I5" s="13" t="s">
        <v>197</v>
      </c>
      <c r="J5" s="13" t="s">
        <v>198</v>
      </c>
      <c r="K5" s="13" t="s">
        <v>199</v>
      </c>
    </row>
    <row r="6" spans="1:11" ht="27.75" customHeight="1">
      <c r="A6" s="14"/>
      <c r="B6" s="15"/>
      <c r="C6" s="14"/>
      <c r="D6" s="14"/>
      <c r="E6" s="15"/>
      <c r="F6" s="15"/>
      <c r="G6" s="16">
        <v>1</v>
      </c>
      <c r="H6" s="17">
        <v>2</v>
      </c>
      <c r="I6" s="17">
        <v>3</v>
      </c>
      <c r="J6" s="17">
        <v>4</v>
      </c>
      <c r="K6" s="17">
        <v>5</v>
      </c>
    </row>
    <row r="7" spans="1:11" ht="27" customHeight="1">
      <c r="A7" s="112" t="s">
        <v>455</v>
      </c>
      <c r="B7" s="113"/>
      <c r="C7" s="112"/>
      <c r="D7" s="112"/>
      <c r="E7" s="114"/>
      <c r="F7" s="114"/>
      <c r="G7" s="115">
        <v>19368.18</v>
      </c>
      <c r="H7" s="115">
        <v>19289.18</v>
      </c>
      <c r="I7" s="115">
        <v>79</v>
      </c>
      <c r="J7" s="115">
        <v>0</v>
      </c>
      <c r="K7" s="115">
        <v>0</v>
      </c>
    </row>
    <row r="8" spans="1:11" ht="27" customHeight="1">
      <c r="A8" s="112" t="s">
        <v>456</v>
      </c>
      <c r="B8" s="113"/>
      <c r="C8" s="112"/>
      <c r="D8" s="112"/>
      <c r="E8" s="114"/>
      <c r="F8" s="114"/>
      <c r="G8" s="115">
        <v>19273.68</v>
      </c>
      <c r="H8" s="115">
        <v>19273.68</v>
      </c>
      <c r="I8" s="115">
        <v>0</v>
      </c>
      <c r="J8" s="115">
        <v>0</v>
      </c>
      <c r="K8" s="115">
        <v>0</v>
      </c>
    </row>
    <row r="9" spans="1:11" ht="60" customHeight="1">
      <c r="A9" s="112" t="s">
        <v>457</v>
      </c>
      <c r="B9" s="113" t="s">
        <v>214</v>
      </c>
      <c r="C9" s="112" t="s">
        <v>458</v>
      </c>
      <c r="D9" s="112" t="s">
        <v>459</v>
      </c>
      <c r="E9" s="114" t="s">
        <v>460</v>
      </c>
      <c r="F9" s="114" t="s">
        <v>460</v>
      </c>
      <c r="G9" s="115">
        <v>60</v>
      </c>
      <c r="H9" s="115">
        <v>60</v>
      </c>
      <c r="I9" s="115">
        <v>0</v>
      </c>
      <c r="J9" s="115">
        <v>0</v>
      </c>
      <c r="K9" s="115">
        <v>0</v>
      </c>
    </row>
    <row r="10" spans="1:11" ht="72" customHeight="1">
      <c r="A10" s="112" t="s">
        <v>457</v>
      </c>
      <c r="B10" s="113"/>
      <c r="C10" s="112" t="s">
        <v>462</v>
      </c>
      <c r="D10" s="112" t="s">
        <v>463</v>
      </c>
      <c r="E10" s="114" t="s">
        <v>460</v>
      </c>
      <c r="F10" s="114" t="s">
        <v>460</v>
      </c>
      <c r="G10" s="115">
        <v>20</v>
      </c>
      <c r="H10" s="115">
        <v>20</v>
      </c>
      <c r="I10" s="115">
        <v>0</v>
      </c>
      <c r="J10" s="115">
        <v>0</v>
      </c>
      <c r="K10" s="115">
        <v>0</v>
      </c>
    </row>
    <row r="11" spans="1:11" ht="56.25" customHeight="1">
      <c r="A11" s="112" t="s">
        <v>457</v>
      </c>
      <c r="B11" s="113"/>
      <c r="C11" s="112" t="s">
        <v>464</v>
      </c>
      <c r="D11" s="112" t="s">
        <v>465</v>
      </c>
      <c r="E11" s="114" t="s">
        <v>460</v>
      </c>
      <c r="F11" s="114" t="s">
        <v>460</v>
      </c>
      <c r="G11" s="115">
        <v>330</v>
      </c>
      <c r="H11" s="115">
        <v>330</v>
      </c>
      <c r="I11" s="115">
        <v>0</v>
      </c>
      <c r="J11" s="115">
        <v>0</v>
      </c>
      <c r="K11" s="115">
        <v>0</v>
      </c>
    </row>
    <row r="12" spans="1:11" ht="27" customHeight="1">
      <c r="A12" s="112" t="s">
        <v>457</v>
      </c>
      <c r="B12" s="113"/>
      <c r="C12" s="112" t="s">
        <v>466</v>
      </c>
      <c r="D12" s="112" t="s">
        <v>467</v>
      </c>
      <c r="E12" s="114" t="s">
        <v>460</v>
      </c>
      <c r="F12" s="114" t="s">
        <v>460</v>
      </c>
      <c r="G12" s="115">
        <v>210</v>
      </c>
      <c r="H12" s="115">
        <v>210</v>
      </c>
      <c r="I12" s="115">
        <v>0</v>
      </c>
      <c r="J12" s="115">
        <v>0</v>
      </c>
      <c r="K12" s="115">
        <v>0</v>
      </c>
    </row>
    <row r="13" spans="1:11" ht="67.5">
      <c r="A13" s="112" t="s">
        <v>457</v>
      </c>
      <c r="B13" s="113"/>
      <c r="C13" s="112" t="s">
        <v>468</v>
      </c>
      <c r="D13" s="112" t="s">
        <v>469</v>
      </c>
      <c r="E13" s="114" t="s">
        <v>460</v>
      </c>
      <c r="F13" s="114" t="s">
        <v>460</v>
      </c>
      <c r="G13" s="115">
        <v>200</v>
      </c>
      <c r="H13" s="115">
        <v>200</v>
      </c>
      <c r="I13" s="115">
        <v>0</v>
      </c>
      <c r="J13" s="115">
        <v>0</v>
      </c>
      <c r="K13" s="115">
        <v>0</v>
      </c>
    </row>
    <row r="14" spans="1:11" ht="40.5">
      <c r="A14" s="112" t="s">
        <v>457</v>
      </c>
      <c r="B14" s="113"/>
      <c r="C14" s="112" t="s">
        <v>470</v>
      </c>
      <c r="D14" s="112" t="s">
        <v>471</v>
      </c>
      <c r="E14" s="114" t="s">
        <v>460</v>
      </c>
      <c r="F14" s="114" t="s">
        <v>460</v>
      </c>
      <c r="G14" s="115">
        <v>12</v>
      </c>
      <c r="H14" s="115">
        <v>12</v>
      </c>
      <c r="I14" s="115">
        <v>0</v>
      </c>
      <c r="J14" s="115">
        <v>0</v>
      </c>
      <c r="K14" s="115">
        <v>0</v>
      </c>
    </row>
    <row r="15" spans="1:11" ht="54">
      <c r="A15" s="112" t="s">
        <v>457</v>
      </c>
      <c r="B15" s="113"/>
      <c r="C15" s="112" t="s">
        <v>472</v>
      </c>
      <c r="D15" s="112" t="s">
        <v>473</v>
      </c>
      <c r="E15" s="114" t="s">
        <v>460</v>
      </c>
      <c r="F15" s="114" t="s">
        <v>460</v>
      </c>
      <c r="G15" s="115">
        <v>1300</v>
      </c>
      <c r="H15" s="115">
        <v>1300</v>
      </c>
      <c r="I15" s="115">
        <v>0</v>
      </c>
      <c r="J15" s="115">
        <v>0</v>
      </c>
      <c r="K15" s="115">
        <v>0</v>
      </c>
    </row>
    <row r="16" spans="1:11" ht="54">
      <c r="A16" s="112" t="s">
        <v>457</v>
      </c>
      <c r="B16" s="113"/>
      <c r="C16" s="112" t="s">
        <v>474</v>
      </c>
      <c r="D16" s="112" t="s">
        <v>475</v>
      </c>
      <c r="E16" s="114" t="s">
        <v>460</v>
      </c>
      <c r="F16" s="114" t="s">
        <v>460</v>
      </c>
      <c r="G16" s="115">
        <v>750</v>
      </c>
      <c r="H16" s="115">
        <v>750</v>
      </c>
      <c r="I16" s="115">
        <v>0</v>
      </c>
      <c r="J16" s="115">
        <v>0</v>
      </c>
      <c r="K16" s="115">
        <v>0</v>
      </c>
    </row>
    <row r="17" spans="1:11" ht="67.5">
      <c r="A17" s="112" t="s">
        <v>457</v>
      </c>
      <c r="B17" s="113"/>
      <c r="C17" s="112" t="s">
        <v>476</v>
      </c>
      <c r="D17" s="112" t="s">
        <v>477</v>
      </c>
      <c r="E17" s="114" t="s">
        <v>460</v>
      </c>
      <c r="F17" s="114" t="s">
        <v>460</v>
      </c>
      <c r="G17" s="115">
        <v>15</v>
      </c>
      <c r="H17" s="115">
        <v>15</v>
      </c>
      <c r="I17" s="115">
        <v>0</v>
      </c>
      <c r="J17" s="115">
        <v>0</v>
      </c>
      <c r="K17" s="115">
        <v>0</v>
      </c>
    </row>
    <row r="18" spans="1:11" ht="40.5">
      <c r="A18" s="112" t="s">
        <v>457</v>
      </c>
      <c r="B18" s="113"/>
      <c r="C18" s="112" t="s">
        <v>478</v>
      </c>
      <c r="D18" s="112" t="s">
        <v>479</v>
      </c>
      <c r="E18" s="114" t="s">
        <v>460</v>
      </c>
      <c r="F18" s="114" t="s">
        <v>460</v>
      </c>
      <c r="G18" s="115">
        <v>1300</v>
      </c>
      <c r="H18" s="115">
        <v>1300</v>
      </c>
      <c r="I18" s="115">
        <v>0</v>
      </c>
      <c r="J18" s="115">
        <v>0</v>
      </c>
      <c r="K18" s="115">
        <v>0</v>
      </c>
    </row>
    <row r="19" spans="1:11" ht="67.5">
      <c r="A19" s="112" t="s">
        <v>457</v>
      </c>
      <c r="B19" s="113"/>
      <c r="C19" s="112" t="s">
        <v>480</v>
      </c>
      <c r="D19" s="112" t="s">
        <v>481</v>
      </c>
      <c r="E19" s="114" t="s">
        <v>460</v>
      </c>
      <c r="F19" s="114" t="s">
        <v>460</v>
      </c>
      <c r="G19" s="115">
        <v>200</v>
      </c>
      <c r="H19" s="115">
        <v>200</v>
      </c>
      <c r="I19" s="115">
        <v>0</v>
      </c>
      <c r="J19" s="115">
        <v>0</v>
      </c>
      <c r="K19" s="115">
        <v>0</v>
      </c>
    </row>
    <row r="20" spans="1:11" ht="40.5">
      <c r="A20" s="112" t="s">
        <v>457</v>
      </c>
      <c r="B20" s="113"/>
      <c r="C20" s="112" t="s">
        <v>482</v>
      </c>
      <c r="D20" s="112" t="s">
        <v>483</v>
      </c>
      <c r="E20" s="114" t="s">
        <v>460</v>
      </c>
      <c r="F20" s="114" t="s">
        <v>460</v>
      </c>
      <c r="G20" s="115">
        <v>560</v>
      </c>
      <c r="H20" s="115">
        <v>560</v>
      </c>
      <c r="I20" s="115">
        <v>0</v>
      </c>
      <c r="J20" s="115">
        <v>0</v>
      </c>
      <c r="K20" s="115">
        <v>0</v>
      </c>
    </row>
    <row r="21" spans="1:11" ht="27">
      <c r="A21" s="112" t="s">
        <v>457</v>
      </c>
      <c r="B21" s="113"/>
      <c r="C21" s="112" t="s">
        <v>484</v>
      </c>
      <c r="D21" s="112" t="s">
        <v>485</v>
      </c>
      <c r="E21" s="114" t="s">
        <v>460</v>
      </c>
      <c r="F21" s="114" t="s">
        <v>460</v>
      </c>
      <c r="G21" s="115">
        <v>90</v>
      </c>
      <c r="H21" s="115">
        <v>90</v>
      </c>
      <c r="I21" s="115">
        <v>0</v>
      </c>
      <c r="J21" s="115">
        <v>0</v>
      </c>
      <c r="K21" s="115">
        <v>0</v>
      </c>
    </row>
    <row r="22" spans="1:11" ht="67.5">
      <c r="A22" s="112" t="s">
        <v>457</v>
      </c>
      <c r="B22" s="113"/>
      <c r="C22" s="112" t="s">
        <v>486</v>
      </c>
      <c r="D22" s="112" t="s">
        <v>487</v>
      </c>
      <c r="E22" s="114" t="s">
        <v>460</v>
      </c>
      <c r="F22" s="114" t="s">
        <v>460</v>
      </c>
      <c r="G22" s="115">
        <v>13</v>
      </c>
      <c r="H22" s="115">
        <v>13</v>
      </c>
      <c r="I22" s="115">
        <v>0</v>
      </c>
      <c r="J22" s="115">
        <v>0</v>
      </c>
      <c r="K22" s="115">
        <v>0</v>
      </c>
    </row>
    <row r="23" spans="1:11" ht="67.5">
      <c r="A23" s="112" t="s">
        <v>457</v>
      </c>
      <c r="B23" s="113"/>
      <c r="C23" s="112" t="s">
        <v>488</v>
      </c>
      <c r="D23" s="112" t="s">
        <v>489</v>
      </c>
      <c r="E23" s="114" t="s">
        <v>460</v>
      </c>
      <c r="F23" s="114" t="s">
        <v>460</v>
      </c>
      <c r="G23" s="115">
        <v>70</v>
      </c>
      <c r="H23" s="115">
        <v>70</v>
      </c>
      <c r="I23" s="115">
        <v>0</v>
      </c>
      <c r="J23" s="115">
        <v>0</v>
      </c>
      <c r="K23" s="115">
        <v>0</v>
      </c>
    </row>
    <row r="24" spans="1:11" ht="54">
      <c r="A24" s="112" t="s">
        <v>457</v>
      </c>
      <c r="B24" s="113"/>
      <c r="C24" s="112" t="s">
        <v>490</v>
      </c>
      <c r="D24" s="112" t="s">
        <v>491</v>
      </c>
      <c r="E24" s="114" t="s">
        <v>460</v>
      </c>
      <c r="F24" s="114" t="s">
        <v>460</v>
      </c>
      <c r="G24" s="115">
        <v>377</v>
      </c>
      <c r="H24" s="115">
        <v>377</v>
      </c>
      <c r="I24" s="115">
        <v>0</v>
      </c>
      <c r="J24" s="115">
        <v>0</v>
      </c>
      <c r="K24" s="115">
        <v>0</v>
      </c>
    </row>
    <row r="25" spans="1:11" ht="40.5">
      <c r="A25" s="112" t="s">
        <v>457</v>
      </c>
      <c r="B25" s="113"/>
      <c r="C25" s="112" t="s">
        <v>492</v>
      </c>
      <c r="D25" s="112" t="s">
        <v>493</v>
      </c>
      <c r="E25" s="114" t="s">
        <v>460</v>
      </c>
      <c r="F25" s="114" t="s">
        <v>460</v>
      </c>
      <c r="G25" s="115">
        <v>10</v>
      </c>
      <c r="H25" s="115">
        <v>10</v>
      </c>
      <c r="I25" s="115">
        <v>0</v>
      </c>
      <c r="J25" s="115">
        <v>0</v>
      </c>
      <c r="K25" s="115">
        <v>0</v>
      </c>
    </row>
    <row r="26" spans="1:11" ht="13.5">
      <c r="A26" s="112" t="s">
        <v>457</v>
      </c>
      <c r="B26" s="113"/>
      <c r="C26" s="112" t="s">
        <v>494</v>
      </c>
      <c r="D26" s="112" t="s">
        <v>494</v>
      </c>
      <c r="E26" s="114" t="s">
        <v>460</v>
      </c>
      <c r="F26" s="114" t="s">
        <v>460</v>
      </c>
      <c r="G26" s="115">
        <v>7.68</v>
      </c>
      <c r="H26" s="115">
        <v>7.68</v>
      </c>
      <c r="I26" s="115">
        <v>0</v>
      </c>
      <c r="J26" s="115">
        <v>0</v>
      </c>
      <c r="K26" s="115">
        <v>0</v>
      </c>
    </row>
    <row r="27" spans="1:11" ht="27">
      <c r="A27" s="112" t="s">
        <v>457</v>
      </c>
      <c r="B27" s="113"/>
      <c r="C27" s="112" t="s">
        <v>82</v>
      </c>
      <c r="D27" s="112" t="s">
        <v>496</v>
      </c>
      <c r="E27" s="114" t="s">
        <v>461</v>
      </c>
      <c r="F27" s="114" t="s">
        <v>460</v>
      </c>
      <c r="G27" s="115">
        <v>1000</v>
      </c>
      <c r="H27" s="115">
        <v>1000</v>
      </c>
      <c r="I27" s="115">
        <v>0</v>
      </c>
      <c r="J27" s="115">
        <v>0</v>
      </c>
      <c r="K27" s="115">
        <v>0</v>
      </c>
    </row>
    <row r="28" spans="1:11" ht="27">
      <c r="A28" s="112" t="s">
        <v>457</v>
      </c>
      <c r="B28" s="113"/>
      <c r="C28" s="112" t="s">
        <v>497</v>
      </c>
      <c r="D28" s="112" t="s">
        <v>498</v>
      </c>
      <c r="E28" s="114" t="s">
        <v>460</v>
      </c>
      <c r="F28" s="114" t="s">
        <v>460</v>
      </c>
      <c r="G28" s="115">
        <v>1271</v>
      </c>
      <c r="H28" s="115">
        <v>1271</v>
      </c>
      <c r="I28" s="115">
        <v>0</v>
      </c>
      <c r="J28" s="115">
        <v>0</v>
      </c>
      <c r="K28" s="115">
        <v>0</v>
      </c>
    </row>
    <row r="29" spans="1:11" ht="40.5">
      <c r="A29" s="112" t="s">
        <v>457</v>
      </c>
      <c r="B29" s="113"/>
      <c r="C29" s="112" t="s">
        <v>499</v>
      </c>
      <c r="D29" s="112" t="s">
        <v>500</v>
      </c>
      <c r="E29" s="114" t="s">
        <v>460</v>
      </c>
      <c r="F29" s="114" t="s">
        <v>460</v>
      </c>
      <c r="G29" s="115">
        <v>180</v>
      </c>
      <c r="H29" s="115">
        <v>180</v>
      </c>
      <c r="I29" s="115">
        <v>0</v>
      </c>
      <c r="J29" s="115">
        <v>0</v>
      </c>
      <c r="K29" s="115">
        <v>0</v>
      </c>
    </row>
    <row r="30" spans="1:11" ht="40.5">
      <c r="A30" s="112" t="s">
        <v>457</v>
      </c>
      <c r="B30" s="113"/>
      <c r="C30" s="112" t="s">
        <v>501</v>
      </c>
      <c r="D30" s="112" t="s">
        <v>502</v>
      </c>
      <c r="E30" s="114" t="s">
        <v>460</v>
      </c>
      <c r="F30" s="114" t="s">
        <v>460</v>
      </c>
      <c r="G30" s="115">
        <v>150</v>
      </c>
      <c r="H30" s="115">
        <v>150</v>
      </c>
      <c r="I30" s="115">
        <v>0</v>
      </c>
      <c r="J30" s="115">
        <v>0</v>
      </c>
      <c r="K30" s="115">
        <v>0</v>
      </c>
    </row>
    <row r="31" spans="1:11" ht="40.5">
      <c r="A31" s="112" t="s">
        <v>457</v>
      </c>
      <c r="B31" s="113"/>
      <c r="C31" s="112" t="s">
        <v>503</v>
      </c>
      <c r="D31" s="112" t="s">
        <v>504</v>
      </c>
      <c r="E31" s="114" t="s">
        <v>460</v>
      </c>
      <c r="F31" s="114" t="s">
        <v>460</v>
      </c>
      <c r="G31" s="115">
        <v>30</v>
      </c>
      <c r="H31" s="115">
        <v>30</v>
      </c>
      <c r="I31" s="115">
        <v>0</v>
      </c>
      <c r="J31" s="115">
        <v>0</v>
      </c>
      <c r="K31" s="115">
        <v>0</v>
      </c>
    </row>
    <row r="32" spans="1:11" ht="54">
      <c r="A32" s="112" t="s">
        <v>457</v>
      </c>
      <c r="B32" s="113"/>
      <c r="C32" s="112" t="s">
        <v>505</v>
      </c>
      <c r="D32" s="112" t="s">
        <v>506</v>
      </c>
      <c r="E32" s="114" t="s">
        <v>460</v>
      </c>
      <c r="F32" s="114" t="s">
        <v>460</v>
      </c>
      <c r="G32" s="115">
        <v>21</v>
      </c>
      <c r="H32" s="115">
        <v>21</v>
      </c>
      <c r="I32" s="115">
        <v>0</v>
      </c>
      <c r="J32" s="115">
        <v>0</v>
      </c>
      <c r="K32" s="115">
        <v>0</v>
      </c>
    </row>
    <row r="33" spans="1:11" ht="67.5">
      <c r="A33" s="112" t="s">
        <v>457</v>
      </c>
      <c r="B33" s="113"/>
      <c r="C33" s="112" t="s">
        <v>507</v>
      </c>
      <c r="D33" s="112" t="s">
        <v>508</v>
      </c>
      <c r="E33" s="114" t="s">
        <v>460</v>
      </c>
      <c r="F33" s="114" t="s">
        <v>460</v>
      </c>
      <c r="G33" s="115">
        <v>5</v>
      </c>
      <c r="H33" s="115">
        <v>5</v>
      </c>
      <c r="I33" s="115">
        <v>0</v>
      </c>
      <c r="J33" s="115">
        <v>0</v>
      </c>
      <c r="K33" s="115">
        <v>0</v>
      </c>
    </row>
    <row r="34" spans="1:11" ht="54">
      <c r="A34" s="112" t="s">
        <v>457</v>
      </c>
      <c r="B34" s="113"/>
      <c r="C34" s="112" t="s">
        <v>509</v>
      </c>
      <c r="D34" s="112" t="s">
        <v>510</v>
      </c>
      <c r="E34" s="114" t="s">
        <v>460</v>
      </c>
      <c r="F34" s="114" t="s">
        <v>460</v>
      </c>
      <c r="G34" s="115">
        <v>20</v>
      </c>
      <c r="H34" s="115">
        <v>20</v>
      </c>
      <c r="I34" s="115">
        <v>0</v>
      </c>
      <c r="J34" s="115">
        <v>0</v>
      </c>
      <c r="K34" s="115">
        <v>0</v>
      </c>
    </row>
    <row r="35" spans="1:11" ht="40.5">
      <c r="A35" s="112" t="s">
        <v>457</v>
      </c>
      <c r="B35" s="113"/>
      <c r="C35" s="112" t="s">
        <v>511</v>
      </c>
      <c r="D35" s="112" t="s">
        <v>512</v>
      </c>
      <c r="E35" s="114" t="s">
        <v>460</v>
      </c>
      <c r="F35" s="114" t="s">
        <v>460</v>
      </c>
      <c r="G35" s="115">
        <v>60</v>
      </c>
      <c r="H35" s="115">
        <v>60</v>
      </c>
      <c r="I35" s="115">
        <v>0</v>
      </c>
      <c r="J35" s="115">
        <v>0</v>
      </c>
      <c r="K35" s="115">
        <v>0</v>
      </c>
    </row>
    <row r="36" spans="1:11" ht="13.5">
      <c r="A36" s="112" t="s">
        <v>457</v>
      </c>
      <c r="B36" s="113"/>
      <c r="C36" s="112" t="s">
        <v>513</v>
      </c>
      <c r="D36" s="112" t="s">
        <v>514</v>
      </c>
      <c r="E36" s="114" t="s">
        <v>460</v>
      </c>
      <c r="F36" s="114" t="s">
        <v>460</v>
      </c>
      <c r="G36" s="115">
        <v>250</v>
      </c>
      <c r="H36" s="115">
        <v>250</v>
      </c>
      <c r="I36" s="115">
        <v>0</v>
      </c>
      <c r="J36" s="115">
        <v>0</v>
      </c>
      <c r="K36" s="115">
        <v>0</v>
      </c>
    </row>
    <row r="37" spans="1:11" ht="54">
      <c r="A37" s="112" t="s">
        <v>457</v>
      </c>
      <c r="B37" s="113"/>
      <c r="C37" s="112" t="s">
        <v>515</v>
      </c>
      <c r="D37" s="112" t="s">
        <v>516</v>
      </c>
      <c r="E37" s="114" t="s">
        <v>460</v>
      </c>
      <c r="F37" s="114" t="s">
        <v>460</v>
      </c>
      <c r="G37" s="115">
        <v>5627</v>
      </c>
      <c r="H37" s="115">
        <v>5627</v>
      </c>
      <c r="I37" s="115">
        <v>0</v>
      </c>
      <c r="J37" s="115">
        <v>0</v>
      </c>
      <c r="K37" s="115">
        <v>0</v>
      </c>
    </row>
    <row r="38" spans="1:11" ht="13.5">
      <c r="A38" s="112" t="s">
        <v>457</v>
      </c>
      <c r="B38" s="113"/>
      <c r="C38" s="112" t="s">
        <v>517</v>
      </c>
      <c r="D38" s="112" t="s">
        <v>518</v>
      </c>
      <c r="E38" s="114" t="s">
        <v>460</v>
      </c>
      <c r="F38" s="114" t="s">
        <v>460</v>
      </c>
      <c r="G38" s="115">
        <v>1000</v>
      </c>
      <c r="H38" s="115">
        <v>1000</v>
      </c>
      <c r="I38" s="115">
        <v>0</v>
      </c>
      <c r="J38" s="115">
        <v>0</v>
      </c>
      <c r="K38" s="115">
        <v>0</v>
      </c>
    </row>
    <row r="39" spans="1:11" ht="54">
      <c r="A39" s="112" t="s">
        <v>457</v>
      </c>
      <c r="B39" s="113"/>
      <c r="C39" s="112" t="s">
        <v>519</v>
      </c>
      <c r="D39" s="112" t="s">
        <v>520</v>
      </c>
      <c r="E39" s="114" t="s">
        <v>460</v>
      </c>
      <c r="F39" s="114" t="s">
        <v>460</v>
      </c>
      <c r="G39" s="115">
        <v>1200</v>
      </c>
      <c r="H39" s="115">
        <v>1200</v>
      </c>
      <c r="I39" s="115">
        <v>0</v>
      </c>
      <c r="J39" s="115">
        <v>0</v>
      </c>
      <c r="K39" s="115">
        <v>0</v>
      </c>
    </row>
    <row r="40" spans="1:11" ht="27">
      <c r="A40" s="112" t="s">
        <v>457</v>
      </c>
      <c r="B40" s="113"/>
      <c r="C40" s="112" t="s">
        <v>521</v>
      </c>
      <c r="D40" s="112" t="s">
        <v>522</v>
      </c>
      <c r="E40" s="114" t="s">
        <v>460</v>
      </c>
      <c r="F40" s="114" t="s">
        <v>460</v>
      </c>
      <c r="G40" s="115">
        <v>50</v>
      </c>
      <c r="H40" s="115">
        <v>50</v>
      </c>
      <c r="I40" s="115">
        <v>0</v>
      </c>
      <c r="J40" s="115">
        <v>0</v>
      </c>
      <c r="K40" s="115">
        <v>0</v>
      </c>
    </row>
    <row r="41" spans="1:11" ht="54">
      <c r="A41" s="112" t="s">
        <v>457</v>
      </c>
      <c r="B41" s="113"/>
      <c r="C41" s="112" t="s">
        <v>523</v>
      </c>
      <c r="D41" s="112" t="s">
        <v>524</v>
      </c>
      <c r="E41" s="114" t="s">
        <v>460</v>
      </c>
      <c r="F41" s="114" t="s">
        <v>460</v>
      </c>
      <c r="G41" s="115">
        <v>120</v>
      </c>
      <c r="H41" s="115">
        <v>120</v>
      </c>
      <c r="I41" s="115">
        <v>0</v>
      </c>
      <c r="J41" s="115">
        <v>0</v>
      </c>
      <c r="K41" s="115">
        <v>0</v>
      </c>
    </row>
    <row r="42" spans="1:11" ht="40.5">
      <c r="A42" s="112" t="s">
        <v>457</v>
      </c>
      <c r="B42" s="113" t="s">
        <v>216</v>
      </c>
      <c r="C42" s="112" t="s">
        <v>525</v>
      </c>
      <c r="D42" s="112" t="s">
        <v>526</v>
      </c>
      <c r="E42" s="114" t="s">
        <v>460</v>
      </c>
      <c r="F42" s="114" t="s">
        <v>460</v>
      </c>
      <c r="G42" s="115">
        <v>100</v>
      </c>
      <c r="H42" s="115">
        <v>100</v>
      </c>
      <c r="I42" s="115">
        <v>0</v>
      </c>
      <c r="J42" s="115">
        <v>0</v>
      </c>
      <c r="K42" s="115">
        <v>0</v>
      </c>
    </row>
    <row r="43" spans="1:11" ht="40.5">
      <c r="A43" s="112" t="s">
        <v>457</v>
      </c>
      <c r="B43" s="113" t="s">
        <v>527</v>
      </c>
      <c r="C43" s="112" t="s">
        <v>528</v>
      </c>
      <c r="D43" s="112" t="s">
        <v>529</v>
      </c>
      <c r="E43" s="114" t="s">
        <v>460</v>
      </c>
      <c r="F43" s="114" t="s">
        <v>460</v>
      </c>
      <c r="G43" s="115">
        <v>1110</v>
      </c>
      <c r="H43" s="115">
        <v>1110</v>
      </c>
      <c r="I43" s="115">
        <v>0</v>
      </c>
      <c r="J43" s="115">
        <v>0</v>
      </c>
      <c r="K43" s="115">
        <v>0</v>
      </c>
    </row>
    <row r="44" spans="1:11" ht="27">
      <c r="A44" s="112" t="s">
        <v>457</v>
      </c>
      <c r="B44" s="113" t="s">
        <v>217</v>
      </c>
      <c r="C44" s="112" t="s">
        <v>530</v>
      </c>
      <c r="D44" s="112" t="s">
        <v>531</v>
      </c>
      <c r="E44" s="114" t="s">
        <v>460</v>
      </c>
      <c r="F44" s="114" t="s">
        <v>460</v>
      </c>
      <c r="G44" s="115">
        <v>55</v>
      </c>
      <c r="H44" s="115">
        <v>55</v>
      </c>
      <c r="I44" s="115">
        <v>0</v>
      </c>
      <c r="J44" s="115">
        <v>0</v>
      </c>
      <c r="K44" s="115">
        <v>0</v>
      </c>
    </row>
    <row r="45" spans="1:11" ht="27">
      <c r="A45" s="112" t="s">
        <v>457</v>
      </c>
      <c r="B45" s="113"/>
      <c r="C45" s="112" t="s">
        <v>532</v>
      </c>
      <c r="D45" s="112" t="s">
        <v>533</v>
      </c>
      <c r="E45" s="114" t="s">
        <v>460</v>
      </c>
      <c r="F45" s="114" t="s">
        <v>460</v>
      </c>
      <c r="G45" s="115">
        <v>250</v>
      </c>
      <c r="H45" s="115">
        <v>250</v>
      </c>
      <c r="I45" s="115">
        <v>0</v>
      </c>
      <c r="J45" s="115">
        <v>0</v>
      </c>
      <c r="K45" s="115">
        <v>0</v>
      </c>
    </row>
    <row r="46" spans="1:11" ht="40.5">
      <c r="A46" s="112" t="s">
        <v>457</v>
      </c>
      <c r="B46" s="113"/>
      <c r="C46" s="112" t="s">
        <v>83</v>
      </c>
      <c r="D46" s="112" t="s">
        <v>535</v>
      </c>
      <c r="E46" s="114" t="s">
        <v>461</v>
      </c>
      <c r="F46" s="114" t="s">
        <v>460</v>
      </c>
      <c r="G46" s="115">
        <v>50</v>
      </c>
      <c r="H46" s="115">
        <v>50</v>
      </c>
      <c r="I46" s="115">
        <v>0</v>
      </c>
      <c r="J46" s="115">
        <v>0</v>
      </c>
      <c r="K46" s="115">
        <v>0</v>
      </c>
    </row>
    <row r="47" spans="1:11" ht="54">
      <c r="A47" s="112" t="s">
        <v>457</v>
      </c>
      <c r="B47" s="113"/>
      <c r="C47" s="112" t="s">
        <v>84</v>
      </c>
      <c r="D47" s="112" t="s">
        <v>537</v>
      </c>
      <c r="E47" s="114" t="s">
        <v>461</v>
      </c>
      <c r="F47" s="114" t="s">
        <v>460</v>
      </c>
      <c r="G47" s="115">
        <v>150</v>
      </c>
      <c r="H47" s="115">
        <v>150</v>
      </c>
      <c r="I47" s="115">
        <v>0</v>
      </c>
      <c r="J47" s="115">
        <v>0</v>
      </c>
      <c r="K47" s="115">
        <v>0</v>
      </c>
    </row>
    <row r="48" spans="1:11" ht="27">
      <c r="A48" s="112" t="s">
        <v>457</v>
      </c>
      <c r="B48" s="113"/>
      <c r="C48" s="112" t="s">
        <v>85</v>
      </c>
      <c r="D48" s="112" t="s">
        <v>539</v>
      </c>
      <c r="E48" s="114" t="s">
        <v>461</v>
      </c>
      <c r="F48" s="114" t="s">
        <v>460</v>
      </c>
      <c r="G48" s="115">
        <v>50</v>
      </c>
      <c r="H48" s="115">
        <v>50</v>
      </c>
      <c r="I48" s="115">
        <v>0</v>
      </c>
      <c r="J48" s="115">
        <v>0</v>
      </c>
      <c r="K48" s="115">
        <v>0</v>
      </c>
    </row>
    <row r="49" spans="1:11" ht="40.5">
      <c r="A49" s="112" t="s">
        <v>457</v>
      </c>
      <c r="B49" s="113"/>
      <c r="C49" s="112" t="s">
        <v>540</v>
      </c>
      <c r="D49" s="112" t="s">
        <v>541</v>
      </c>
      <c r="E49" s="114" t="s">
        <v>460</v>
      </c>
      <c r="F49" s="114" t="s">
        <v>460</v>
      </c>
      <c r="G49" s="115">
        <v>250</v>
      </c>
      <c r="H49" s="115">
        <v>250</v>
      </c>
      <c r="I49" s="115">
        <v>0</v>
      </c>
      <c r="J49" s="115">
        <v>0</v>
      </c>
      <c r="K49" s="115">
        <v>0</v>
      </c>
    </row>
    <row r="50" spans="1:11" ht="27">
      <c r="A50" s="112" t="s">
        <v>457</v>
      </c>
      <c r="B50" s="113"/>
      <c r="C50" s="112" t="s">
        <v>542</v>
      </c>
      <c r="D50" s="112" t="s">
        <v>543</v>
      </c>
      <c r="E50" s="114" t="s">
        <v>460</v>
      </c>
      <c r="F50" s="114" t="s">
        <v>460</v>
      </c>
      <c r="G50" s="115">
        <v>250</v>
      </c>
      <c r="H50" s="115">
        <v>250</v>
      </c>
      <c r="I50" s="115">
        <v>0</v>
      </c>
      <c r="J50" s="115">
        <v>0</v>
      </c>
      <c r="K50" s="115">
        <v>0</v>
      </c>
    </row>
    <row r="51" spans="1:11" ht="27">
      <c r="A51" s="112" t="s">
        <v>457</v>
      </c>
      <c r="B51" s="113"/>
      <c r="C51" s="112" t="s">
        <v>544</v>
      </c>
      <c r="D51" s="112" t="s">
        <v>545</v>
      </c>
      <c r="E51" s="114" t="s">
        <v>460</v>
      </c>
      <c r="F51" s="114" t="s">
        <v>460</v>
      </c>
      <c r="G51" s="115">
        <v>250</v>
      </c>
      <c r="H51" s="115">
        <v>250</v>
      </c>
      <c r="I51" s="115">
        <v>0</v>
      </c>
      <c r="J51" s="115">
        <v>0</v>
      </c>
      <c r="K51" s="115">
        <v>0</v>
      </c>
    </row>
    <row r="52" spans="1:11" ht="27">
      <c r="A52" s="112" t="s">
        <v>457</v>
      </c>
      <c r="B52" s="113"/>
      <c r="C52" s="112" t="s">
        <v>546</v>
      </c>
      <c r="D52" s="112" t="s">
        <v>547</v>
      </c>
      <c r="E52" s="114" t="s">
        <v>460</v>
      </c>
      <c r="F52" s="114" t="s">
        <v>460</v>
      </c>
      <c r="G52" s="115">
        <v>250</v>
      </c>
      <c r="H52" s="115">
        <v>250</v>
      </c>
      <c r="I52" s="115">
        <v>0</v>
      </c>
      <c r="J52" s="115">
        <v>0</v>
      </c>
      <c r="K52" s="115">
        <v>0</v>
      </c>
    </row>
    <row r="53" spans="1:11" ht="13.5">
      <c r="A53" s="112" t="s">
        <v>548</v>
      </c>
      <c r="B53" s="113"/>
      <c r="C53" s="112"/>
      <c r="D53" s="112"/>
      <c r="E53" s="114"/>
      <c r="F53" s="114" t="s">
        <v>460</v>
      </c>
      <c r="G53" s="115">
        <v>9</v>
      </c>
      <c r="H53" s="115">
        <v>0</v>
      </c>
      <c r="I53" s="115">
        <v>9</v>
      </c>
      <c r="J53" s="115">
        <v>0</v>
      </c>
      <c r="K53" s="115">
        <v>0</v>
      </c>
    </row>
    <row r="54" spans="1:11" ht="40.5">
      <c r="A54" s="112" t="s">
        <v>457</v>
      </c>
      <c r="B54" s="113" t="s">
        <v>214</v>
      </c>
      <c r="C54" s="112" t="s">
        <v>549</v>
      </c>
      <c r="D54" s="112" t="s">
        <v>550</v>
      </c>
      <c r="E54" s="114" t="s">
        <v>460</v>
      </c>
      <c r="F54" s="114" t="s">
        <v>460</v>
      </c>
      <c r="G54" s="115">
        <v>9</v>
      </c>
      <c r="H54" s="115">
        <v>0</v>
      </c>
      <c r="I54" s="115">
        <v>9</v>
      </c>
      <c r="J54" s="115">
        <v>0</v>
      </c>
      <c r="K54" s="115">
        <v>0</v>
      </c>
    </row>
    <row r="55" spans="1:11" ht="13.5">
      <c r="A55" s="112" t="s">
        <v>551</v>
      </c>
      <c r="B55" s="113"/>
      <c r="C55" s="112"/>
      <c r="D55" s="112"/>
      <c r="E55" s="114"/>
      <c r="F55" s="114" t="s">
        <v>460</v>
      </c>
      <c r="G55" s="115">
        <v>70</v>
      </c>
      <c r="H55" s="115">
        <v>0</v>
      </c>
      <c r="I55" s="115">
        <v>70</v>
      </c>
      <c r="J55" s="115">
        <v>0</v>
      </c>
      <c r="K55" s="115">
        <v>0</v>
      </c>
    </row>
    <row r="56" spans="1:11" ht="27">
      <c r="A56" s="112" t="s">
        <v>457</v>
      </c>
      <c r="B56" s="113" t="s">
        <v>214</v>
      </c>
      <c r="C56" s="112" t="s">
        <v>552</v>
      </c>
      <c r="D56" s="112" t="s">
        <v>553</v>
      </c>
      <c r="E56" s="114" t="s">
        <v>460</v>
      </c>
      <c r="F56" s="114" t="s">
        <v>460</v>
      </c>
      <c r="G56" s="115">
        <v>70</v>
      </c>
      <c r="H56" s="115">
        <v>0</v>
      </c>
      <c r="I56" s="115">
        <v>70</v>
      </c>
      <c r="J56" s="115">
        <v>0</v>
      </c>
      <c r="K56" s="115">
        <v>0</v>
      </c>
    </row>
    <row r="57" spans="1:11" ht="13.5">
      <c r="A57" s="112" t="s">
        <v>554</v>
      </c>
      <c r="B57" s="113"/>
      <c r="C57" s="112"/>
      <c r="D57" s="112"/>
      <c r="E57" s="114"/>
      <c r="F57" s="114" t="s">
        <v>460</v>
      </c>
      <c r="G57" s="115">
        <v>15.5</v>
      </c>
      <c r="H57" s="115">
        <v>15.5</v>
      </c>
      <c r="I57" s="115">
        <v>0</v>
      </c>
      <c r="J57" s="115">
        <v>0</v>
      </c>
      <c r="K57" s="115">
        <v>0</v>
      </c>
    </row>
    <row r="58" spans="1:11" ht="27">
      <c r="A58" s="112" t="s">
        <v>457</v>
      </c>
      <c r="B58" s="113" t="s">
        <v>214</v>
      </c>
      <c r="C58" s="112" t="s">
        <v>555</v>
      </c>
      <c r="D58" s="112" t="s">
        <v>556</v>
      </c>
      <c r="E58" s="114" t="s">
        <v>460</v>
      </c>
      <c r="F58" s="114" t="s">
        <v>460</v>
      </c>
      <c r="G58" s="115">
        <v>15.5</v>
      </c>
      <c r="H58" s="115">
        <v>15.5</v>
      </c>
      <c r="I58" s="115">
        <v>0</v>
      </c>
      <c r="J58" s="115">
        <v>0</v>
      </c>
      <c r="K58" s="115">
        <v>0</v>
      </c>
    </row>
  </sheetData>
  <sheetProtection/>
  <mergeCells count="10">
    <mergeCell ref="A1:K1"/>
    <mergeCell ref="J2:K2"/>
    <mergeCell ref="J3:K3"/>
    <mergeCell ref="G4:K4"/>
    <mergeCell ref="A4:A5"/>
    <mergeCell ref="B4:B5"/>
    <mergeCell ref="C4:C5"/>
    <mergeCell ref="D4:D5"/>
    <mergeCell ref="E4:E5"/>
    <mergeCell ref="F4:F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76"/>
  <sheetViews>
    <sheetView showZeros="0"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4" sqref="A4:A5"/>
    </sheetView>
  </sheetViews>
  <sheetFormatPr defaultColWidth="10.28125" defaultRowHeight="12.75"/>
  <cols>
    <col min="1" max="1" width="14.57421875" style="1" customWidth="1"/>
    <col min="2" max="2" width="15.421875" style="1" customWidth="1"/>
    <col min="3" max="3" width="11.140625" style="1" customWidth="1"/>
    <col min="4" max="5" width="11.421875" style="1" customWidth="1"/>
    <col min="6" max="9" width="8.00390625" style="1" customWidth="1"/>
    <col min="10" max="10" width="32.00390625" style="1" customWidth="1"/>
    <col min="11" max="11" width="9.28125" style="1" customWidth="1"/>
    <col min="12" max="14" width="7.421875" style="1" customWidth="1"/>
    <col min="15" max="16384" width="10.28125" style="1" customWidth="1"/>
  </cols>
  <sheetData>
    <row r="1" spans="1:14" ht="51" customHeight="1">
      <c r="A1" s="176" t="s">
        <v>397</v>
      </c>
      <c r="B1" s="176"/>
      <c r="C1" s="176"/>
      <c r="D1" s="176"/>
      <c r="E1" s="176"/>
      <c r="F1" s="176"/>
      <c r="G1" s="176"/>
      <c r="H1" s="176"/>
      <c r="I1" s="176"/>
      <c r="J1" s="176"/>
      <c r="K1" s="176"/>
      <c r="L1" s="176"/>
      <c r="M1" s="176"/>
      <c r="N1" s="176"/>
    </row>
    <row r="2" spans="1:14" s="2" customFormat="1" ht="12" customHeight="1">
      <c r="A2" s="3"/>
      <c r="B2" s="3"/>
      <c r="C2" s="3"/>
      <c r="D2" s="3"/>
      <c r="E2" s="3"/>
      <c r="F2" s="3"/>
      <c r="G2" s="3"/>
      <c r="H2" s="3"/>
      <c r="I2" s="3"/>
      <c r="J2" s="3"/>
      <c r="K2" s="3"/>
      <c r="L2" s="3"/>
      <c r="M2" s="177" t="s">
        <v>398</v>
      </c>
      <c r="N2" s="177"/>
    </row>
    <row r="3" spans="1:14" s="2" customFormat="1" ht="12">
      <c r="A3" s="4" t="s">
        <v>558</v>
      </c>
      <c r="B3" s="4"/>
      <c r="C3" s="4"/>
      <c r="D3" s="4"/>
      <c r="E3" s="4"/>
      <c r="F3" s="4"/>
      <c r="G3" s="4"/>
      <c r="H3" s="4"/>
      <c r="I3" s="4"/>
      <c r="J3" s="4"/>
      <c r="K3" s="4"/>
      <c r="L3" s="4"/>
      <c r="M3" s="178" t="s">
        <v>399</v>
      </c>
      <c r="N3" s="178"/>
    </row>
    <row r="4" spans="1:14" ht="13.5">
      <c r="A4" s="175" t="s">
        <v>389</v>
      </c>
      <c r="B4" s="175" t="s">
        <v>391</v>
      </c>
      <c r="C4" s="175" t="s">
        <v>209</v>
      </c>
      <c r="D4" s="179" t="s">
        <v>400</v>
      </c>
      <c r="E4" s="179"/>
      <c r="F4" s="179"/>
      <c r="G4" s="179"/>
      <c r="H4" s="175" t="s">
        <v>401</v>
      </c>
      <c r="I4" s="175" t="s">
        <v>402</v>
      </c>
      <c r="J4" s="175" t="s">
        <v>403</v>
      </c>
      <c r="K4" s="175" t="s">
        <v>404</v>
      </c>
      <c r="L4" s="179" t="s">
        <v>405</v>
      </c>
      <c r="M4" s="179"/>
      <c r="N4" s="179"/>
    </row>
    <row r="5" spans="1:14" ht="108.75" customHeight="1">
      <c r="A5" s="180"/>
      <c r="B5" s="175"/>
      <c r="C5" s="175"/>
      <c r="D5" s="6" t="s">
        <v>201</v>
      </c>
      <c r="E5" s="5" t="s">
        <v>406</v>
      </c>
      <c r="F5" s="5" t="s">
        <v>407</v>
      </c>
      <c r="G5" s="5" t="s">
        <v>408</v>
      </c>
      <c r="H5" s="175"/>
      <c r="I5" s="175"/>
      <c r="J5" s="175"/>
      <c r="K5" s="175"/>
      <c r="L5" s="5" t="s">
        <v>409</v>
      </c>
      <c r="M5" s="5" t="s">
        <v>410</v>
      </c>
      <c r="N5" s="5" t="s">
        <v>411</v>
      </c>
    </row>
    <row r="6" spans="1:14" ht="45" customHeight="1">
      <c r="A6" s="116" t="s">
        <v>209</v>
      </c>
      <c r="B6" s="117"/>
      <c r="C6" s="118">
        <v>19368.18</v>
      </c>
      <c r="D6" s="118">
        <v>19368.18</v>
      </c>
      <c r="E6" s="118">
        <v>19289.18</v>
      </c>
      <c r="F6" s="118">
        <v>79</v>
      </c>
      <c r="G6" s="119"/>
      <c r="H6" s="119"/>
      <c r="I6" s="119"/>
      <c r="J6" s="119"/>
      <c r="K6" s="31"/>
      <c r="L6" s="119"/>
      <c r="M6" s="119"/>
      <c r="N6" s="119"/>
    </row>
    <row r="7" spans="1:14" ht="45" customHeight="1">
      <c r="A7" s="120" t="s">
        <v>456</v>
      </c>
      <c r="B7" s="120"/>
      <c r="C7" s="118">
        <v>19273.68</v>
      </c>
      <c r="D7" s="118">
        <v>19273.68</v>
      </c>
      <c r="E7" s="118">
        <v>19273.68</v>
      </c>
      <c r="F7" s="118">
        <v>0</v>
      </c>
      <c r="G7" s="119"/>
      <c r="H7" s="119"/>
      <c r="I7" s="119"/>
      <c r="J7" s="119"/>
      <c r="K7" s="31"/>
      <c r="L7" s="119"/>
      <c r="M7" s="119"/>
      <c r="N7" s="119"/>
    </row>
    <row r="8" spans="1:14" ht="176.25" customHeight="1">
      <c r="A8" s="120" t="s">
        <v>457</v>
      </c>
      <c r="B8" s="120" t="s">
        <v>70</v>
      </c>
      <c r="C8" s="118">
        <v>20</v>
      </c>
      <c r="D8" s="118">
        <v>20</v>
      </c>
      <c r="E8" s="118">
        <v>20</v>
      </c>
      <c r="F8" s="118">
        <v>0</v>
      </c>
      <c r="G8" s="119"/>
      <c r="H8" s="119"/>
      <c r="I8" s="119"/>
      <c r="J8" s="121" t="s">
        <v>88</v>
      </c>
      <c r="K8" s="31" t="s">
        <v>559</v>
      </c>
      <c r="L8" s="121"/>
      <c r="M8" s="121"/>
      <c r="N8" s="121" t="s">
        <v>19</v>
      </c>
    </row>
    <row r="9" spans="1:14" ht="154.5" customHeight="1">
      <c r="A9" s="120" t="s">
        <v>457</v>
      </c>
      <c r="B9" s="120" t="s">
        <v>464</v>
      </c>
      <c r="C9" s="118">
        <v>330</v>
      </c>
      <c r="D9" s="118">
        <v>330</v>
      </c>
      <c r="E9" s="118">
        <v>330</v>
      </c>
      <c r="F9" s="118">
        <v>0</v>
      </c>
      <c r="G9" s="119"/>
      <c r="H9" s="119"/>
      <c r="I9" s="119"/>
      <c r="J9" s="121" t="s">
        <v>87</v>
      </c>
      <c r="K9" s="31" t="s">
        <v>559</v>
      </c>
      <c r="L9" s="121" t="s">
        <v>20</v>
      </c>
      <c r="M9" s="121"/>
      <c r="N9" s="121" t="s">
        <v>21</v>
      </c>
    </row>
    <row r="10" spans="1:14" ht="154.5" customHeight="1">
      <c r="A10" s="120" t="s">
        <v>457</v>
      </c>
      <c r="B10" s="120" t="s">
        <v>466</v>
      </c>
      <c r="C10" s="118">
        <v>210</v>
      </c>
      <c r="D10" s="118">
        <v>210</v>
      </c>
      <c r="E10" s="118">
        <v>210</v>
      </c>
      <c r="F10" s="118">
        <v>0</v>
      </c>
      <c r="G10" s="119"/>
      <c r="H10" s="119"/>
      <c r="I10" s="119"/>
      <c r="J10" s="121" t="s">
        <v>86</v>
      </c>
      <c r="K10" s="31" t="s">
        <v>559</v>
      </c>
      <c r="L10" s="121" t="s">
        <v>22</v>
      </c>
      <c r="M10" s="121"/>
      <c r="N10" s="121" t="s">
        <v>23</v>
      </c>
    </row>
    <row r="11" spans="1:14" ht="154.5" customHeight="1">
      <c r="A11" s="120" t="s">
        <v>457</v>
      </c>
      <c r="B11" s="120" t="s">
        <v>562</v>
      </c>
      <c r="C11" s="118">
        <v>200</v>
      </c>
      <c r="D11" s="118">
        <v>200</v>
      </c>
      <c r="E11" s="118">
        <v>200</v>
      </c>
      <c r="F11" s="118">
        <v>0</v>
      </c>
      <c r="G11" s="119"/>
      <c r="H11" s="119"/>
      <c r="I11" s="119"/>
      <c r="J11" s="121" t="s">
        <v>563</v>
      </c>
      <c r="K11" s="31" t="s">
        <v>559</v>
      </c>
      <c r="L11" s="121"/>
      <c r="M11" s="121"/>
      <c r="N11" s="121" t="s">
        <v>18</v>
      </c>
    </row>
    <row r="12" spans="1:14" ht="151.5" customHeight="1">
      <c r="A12" s="120" t="s">
        <v>457</v>
      </c>
      <c r="B12" s="120" t="s">
        <v>470</v>
      </c>
      <c r="C12" s="118">
        <v>12</v>
      </c>
      <c r="D12" s="118">
        <v>12</v>
      </c>
      <c r="E12" s="118">
        <v>12</v>
      </c>
      <c r="F12" s="118">
        <v>0</v>
      </c>
      <c r="G12" s="119"/>
      <c r="H12" s="119"/>
      <c r="I12" s="119"/>
      <c r="J12" s="121" t="s">
        <v>89</v>
      </c>
      <c r="K12" s="31" t="s">
        <v>559</v>
      </c>
      <c r="L12" s="121" t="s">
        <v>24</v>
      </c>
      <c r="M12" s="121"/>
      <c r="N12" s="121"/>
    </row>
    <row r="13" spans="1:14" ht="154.5" customHeight="1">
      <c r="A13" s="120" t="s">
        <v>457</v>
      </c>
      <c r="B13" s="120" t="s">
        <v>472</v>
      </c>
      <c r="C13" s="118">
        <v>1300</v>
      </c>
      <c r="D13" s="118">
        <v>1300</v>
      </c>
      <c r="E13" s="118">
        <v>1300</v>
      </c>
      <c r="F13" s="118">
        <v>0</v>
      </c>
      <c r="G13" s="119"/>
      <c r="H13" s="119"/>
      <c r="I13" s="119"/>
      <c r="J13" s="121" t="s">
        <v>564</v>
      </c>
      <c r="K13" s="31" t="s">
        <v>559</v>
      </c>
      <c r="L13" s="121" t="s">
        <v>25</v>
      </c>
      <c r="M13" s="121"/>
      <c r="N13" s="121" t="s">
        <v>26</v>
      </c>
    </row>
    <row r="14" spans="1:14" ht="154.5" customHeight="1">
      <c r="A14" s="120" t="s">
        <v>457</v>
      </c>
      <c r="B14" s="120" t="s">
        <v>560</v>
      </c>
      <c r="C14" s="118">
        <v>60</v>
      </c>
      <c r="D14" s="118">
        <v>60</v>
      </c>
      <c r="E14" s="118">
        <v>60</v>
      </c>
      <c r="F14" s="118">
        <v>0</v>
      </c>
      <c r="G14" s="119"/>
      <c r="H14" s="119"/>
      <c r="I14" s="119"/>
      <c r="J14" s="121" t="s">
        <v>561</v>
      </c>
      <c r="K14" s="31" t="s">
        <v>559</v>
      </c>
      <c r="L14" s="121"/>
      <c r="M14" s="121"/>
      <c r="N14" s="121" t="s">
        <v>18</v>
      </c>
    </row>
    <row r="15" spans="1:14" ht="154.5" customHeight="1">
      <c r="A15" s="120" t="s">
        <v>457</v>
      </c>
      <c r="B15" s="120" t="s">
        <v>474</v>
      </c>
      <c r="C15" s="118">
        <v>750</v>
      </c>
      <c r="D15" s="118">
        <v>750</v>
      </c>
      <c r="E15" s="118">
        <v>750</v>
      </c>
      <c r="F15" s="118">
        <v>0</v>
      </c>
      <c r="G15" s="119"/>
      <c r="H15" s="119"/>
      <c r="I15" s="119"/>
      <c r="J15" s="121" t="s">
        <v>90</v>
      </c>
      <c r="K15" s="31" t="s">
        <v>559</v>
      </c>
      <c r="L15" s="121"/>
      <c r="M15" s="121" t="s">
        <v>27</v>
      </c>
      <c r="N15" s="121" t="s">
        <v>28</v>
      </c>
    </row>
    <row r="16" spans="1:14" ht="154.5" customHeight="1">
      <c r="A16" s="120" t="s">
        <v>457</v>
      </c>
      <c r="B16" s="120" t="s">
        <v>476</v>
      </c>
      <c r="C16" s="118">
        <v>15</v>
      </c>
      <c r="D16" s="118">
        <v>15</v>
      </c>
      <c r="E16" s="118">
        <v>15</v>
      </c>
      <c r="F16" s="118">
        <v>0</v>
      </c>
      <c r="G16" s="119"/>
      <c r="H16" s="119"/>
      <c r="I16" s="119"/>
      <c r="J16" s="121" t="s">
        <v>91</v>
      </c>
      <c r="K16" s="31" t="s">
        <v>559</v>
      </c>
      <c r="L16" s="121" t="s">
        <v>29</v>
      </c>
      <c r="M16" s="121"/>
      <c r="N16" s="121"/>
    </row>
    <row r="17" spans="1:14" ht="154.5" customHeight="1">
      <c r="A17" s="120" t="s">
        <v>457</v>
      </c>
      <c r="B17" s="120" t="s">
        <v>478</v>
      </c>
      <c r="C17" s="118">
        <v>1300</v>
      </c>
      <c r="D17" s="118">
        <v>1300</v>
      </c>
      <c r="E17" s="118">
        <v>1300</v>
      </c>
      <c r="F17" s="118">
        <v>0</v>
      </c>
      <c r="G17" s="119"/>
      <c r="H17" s="119"/>
      <c r="I17" s="119"/>
      <c r="J17" s="121" t="s">
        <v>92</v>
      </c>
      <c r="K17" s="31" t="s">
        <v>559</v>
      </c>
      <c r="L17" s="121"/>
      <c r="M17" s="121" t="s">
        <v>30</v>
      </c>
      <c r="N17" s="121" t="s">
        <v>31</v>
      </c>
    </row>
    <row r="18" spans="1:14" ht="154.5" customHeight="1">
      <c r="A18" s="120" t="s">
        <v>457</v>
      </c>
      <c r="B18" s="120" t="s">
        <v>93</v>
      </c>
      <c r="C18" s="118">
        <v>200</v>
      </c>
      <c r="D18" s="118">
        <v>200</v>
      </c>
      <c r="E18" s="118">
        <v>200</v>
      </c>
      <c r="F18" s="118">
        <v>0</v>
      </c>
      <c r="G18" s="119"/>
      <c r="H18" s="119"/>
      <c r="I18" s="119"/>
      <c r="J18" s="121" t="s">
        <v>94</v>
      </c>
      <c r="K18" s="31" t="s">
        <v>559</v>
      </c>
      <c r="L18" s="121"/>
      <c r="M18" s="121"/>
      <c r="N18" s="121" t="s">
        <v>32</v>
      </c>
    </row>
    <row r="19" spans="1:14" ht="154.5" customHeight="1">
      <c r="A19" s="120" t="s">
        <v>457</v>
      </c>
      <c r="B19" s="120" t="s">
        <v>482</v>
      </c>
      <c r="C19" s="118">
        <v>560</v>
      </c>
      <c r="D19" s="118">
        <v>560</v>
      </c>
      <c r="E19" s="118">
        <v>560</v>
      </c>
      <c r="F19" s="118">
        <v>0</v>
      </c>
      <c r="G19" s="119"/>
      <c r="H19" s="119"/>
      <c r="I19" s="119"/>
      <c r="J19" s="121" t="s">
        <v>95</v>
      </c>
      <c r="K19" s="31" t="s">
        <v>559</v>
      </c>
      <c r="L19" s="121"/>
      <c r="M19" s="121"/>
      <c r="N19" s="121" t="s">
        <v>33</v>
      </c>
    </row>
    <row r="20" spans="1:14" ht="154.5" customHeight="1">
      <c r="A20" s="120" t="s">
        <v>457</v>
      </c>
      <c r="B20" s="120" t="s">
        <v>484</v>
      </c>
      <c r="C20" s="118">
        <v>90</v>
      </c>
      <c r="D20" s="118">
        <v>90</v>
      </c>
      <c r="E20" s="118">
        <v>90</v>
      </c>
      <c r="F20" s="118">
        <v>0</v>
      </c>
      <c r="G20" s="119"/>
      <c r="H20" s="119"/>
      <c r="I20" s="119"/>
      <c r="J20" s="121" t="s">
        <v>96</v>
      </c>
      <c r="K20" s="31" t="s">
        <v>559</v>
      </c>
      <c r="L20" s="121"/>
      <c r="M20" s="121"/>
      <c r="N20" s="121" t="s">
        <v>34</v>
      </c>
    </row>
    <row r="21" spans="1:14" ht="154.5" customHeight="1">
      <c r="A21" s="120" t="s">
        <v>457</v>
      </c>
      <c r="B21" s="120" t="s">
        <v>486</v>
      </c>
      <c r="C21" s="118">
        <v>13</v>
      </c>
      <c r="D21" s="118">
        <v>13</v>
      </c>
      <c r="E21" s="118">
        <v>13</v>
      </c>
      <c r="F21" s="118">
        <v>0</v>
      </c>
      <c r="G21" s="119"/>
      <c r="H21" s="119"/>
      <c r="I21" s="119"/>
      <c r="J21" s="121" t="s">
        <v>99</v>
      </c>
      <c r="K21" s="31" t="s">
        <v>559</v>
      </c>
      <c r="L21" s="121" t="s">
        <v>35</v>
      </c>
      <c r="M21" s="121"/>
      <c r="N21" s="121"/>
    </row>
    <row r="22" spans="1:14" ht="154.5" customHeight="1">
      <c r="A22" s="120" t="s">
        <v>457</v>
      </c>
      <c r="B22" s="120" t="s">
        <v>97</v>
      </c>
      <c r="C22" s="118">
        <v>70</v>
      </c>
      <c r="D22" s="118">
        <v>70</v>
      </c>
      <c r="E22" s="118">
        <v>70</v>
      </c>
      <c r="F22" s="118">
        <v>0</v>
      </c>
      <c r="G22" s="119"/>
      <c r="H22" s="119"/>
      <c r="I22" s="119"/>
      <c r="J22" s="121" t="s">
        <v>98</v>
      </c>
      <c r="K22" s="31" t="s">
        <v>559</v>
      </c>
      <c r="L22" s="121"/>
      <c r="M22" s="121"/>
      <c r="N22" s="121" t="s">
        <v>36</v>
      </c>
    </row>
    <row r="23" spans="1:14" ht="154.5" customHeight="1">
      <c r="A23" s="120" t="s">
        <v>457</v>
      </c>
      <c r="B23" s="120" t="s">
        <v>490</v>
      </c>
      <c r="C23" s="118">
        <v>377</v>
      </c>
      <c r="D23" s="118">
        <v>377</v>
      </c>
      <c r="E23" s="118">
        <v>377</v>
      </c>
      <c r="F23" s="118">
        <v>0</v>
      </c>
      <c r="G23" s="119"/>
      <c r="H23" s="119"/>
      <c r="I23" s="119"/>
      <c r="J23" s="121" t="s">
        <v>108</v>
      </c>
      <c r="K23" s="31" t="s">
        <v>559</v>
      </c>
      <c r="L23" s="121"/>
      <c r="M23" s="121"/>
      <c r="N23" s="121" t="s">
        <v>37</v>
      </c>
    </row>
    <row r="24" spans="1:14" ht="154.5" customHeight="1">
      <c r="A24" s="120" t="s">
        <v>457</v>
      </c>
      <c r="B24" s="120" t="s">
        <v>492</v>
      </c>
      <c r="C24" s="118">
        <v>10</v>
      </c>
      <c r="D24" s="118">
        <v>10</v>
      </c>
      <c r="E24" s="118">
        <v>10</v>
      </c>
      <c r="F24" s="118">
        <v>0</v>
      </c>
      <c r="G24" s="119"/>
      <c r="H24" s="119"/>
      <c r="I24" s="119"/>
      <c r="J24" s="121" t="s">
        <v>100</v>
      </c>
      <c r="K24" s="31" t="s">
        <v>559</v>
      </c>
      <c r="L24" s="121"/>
      <c r="M24" s="121" t="s">
        <v>38</v>
      </c>
      <c r="N24" s="121"/>
    </row>
    <row r="25" spans="1:14" ht="154.5" customHeight="1">
      <c r="A25" s="120" t="s">
        <v>457</v>
      </c>
      <c r="B25" s="120" t="s">
        <v>494</v>
      </c>
      <c r="C25" s="118">
        <v>7.68</v>
      </c>
      <c r="D25" s="118">
        <v>7.68</v>
      </c>
      <c r="E25" s="118">
        <v>7.68</v>
      </c>
      <c r="F25" s="118">
        <v>0</v>
      </c>
      <c r="G25" s="119"/>
      <c r="H25" s="119"/>
      <c r="I25" s="119"/>
      <c r="J25" s="121" t="s">
        <v>101</v>
      </c>
      <c r="K25" s="31" t="s">
        <v>559</v>
      </c>
      <c r="L25" s="121" t="s">
        <v>39</v>
      </c>
      <c r="M25" s="121"/>
      <c r="N25" s="121"/>
    </row>
    <row r="26" spans="1:14" ht="154.5" customHeight="1">
      <c r="A26" s="120" t="s">
        <v>457</v>
      </c>
      <c r="B26" s="120" t="s">
        <v>495</v>
      </c>
      <c r="C26" s="118">
        <v>1000</v>
      </c>
      <c r="D26" s="118">
        <v>1000</v>
      </c>
      <c r="E26" s="118">
        <v>1000</v>
      </c>
      <c r="F26" s="118">
        <v>0</v>
      </c>
      <c r="G26" s="119"/>
      <c r="H26" s="119"/>
      <c r="I26" s="119"/>
      <c r="J26" s="121" t="s">
        <v>102</v>
      </c>
      <c r="K26" s="31" t="s">
        <v>559</v>
      </c>
      <c r="L26" s="121"/>
      <c r="M26" s="121" t="s">
        <v>40</v>
      </c>
      <c r="N26" s="121" t="s">
        <v>41</v>
      </c>
    </row>
    <row r="27" spans="1:14" ht="154.5" customHeight="1">
      <c r="A27" s="120" t="s">
        <v>457</v>
      </c>
      <c r="B27" s="120" t="s">
        <v>497</v>
      </c>
      <c r="C27" s="118">
        <v>1271</v>
      </c>
      <c r="D27" s="118">
        <v>1271</v>
      </c>
      <c r="E27" s="118">
        <v>1271</v>
      </c>
      <c r="F27" s="118">
        <v>0</v>
      </c>
      <c r="G27" s="119"/>
      <c r="H27" s="119"/>
      <c r="I27" s="119"/>
      <c r="J27" s="121" t="s">
        <v>103</v>
      </c>
      <c r="K27" s="31" t="s">
        <v>559</v>
      </c>
      <c r="L27" s="121"/>
      <c r="M27" s="121"/>
      <c r="N27" s="121" t="s">
        <v>42</v>
      </c>
    </row>
    <row r="28" spans="1:14" ht="162" customHeight="1">
      <c r="A28" s="120" t="s">
        <v>457</v>
      </c>
      <c r="B28" s="120" t="s">
        <v>499</v>
      </c>
      <c r="C28" s="118">
        <v>180</v>
      </c>
      <c r="D28" s="118">
        <v>180</v>
      </c>
      <c r="E28" s="118">
        <v>180</v>
      </c>
      <c r="F28" s="118">
        <v>0</v>
      </c>
      <c r="G28" s="119"/>
      <c r="H28" s="119"/>
      <c r="I28" s="119"/>
      <c r="J28" s="121" t="s">
        <v>104</v>
      </c>
      <c r="K28" s="31" t="s">
        <v>559</v>
      </c>
      <c r="L28" s="121"/>
      <c r="M28" s="121"/>
      <c r="N28" s="121" t="s">
        <v>43</v>
      </c>
    </row>
    <row r="29" spans="1:14" ht="154.5" customHeight="1">
      <c r="A29" s="120" t="s">
        <v>457</v>
      </c>
      <c r="B29" s="120" t="s">
        <v>501</v>
      </c>
      <c r="C29" s="118">
        <v>150</v>
      </c>
      <c r="D29" s="118">
        <v>150</v>
      </c>
      <c r="E29" s="118">
        <v>150</v>
      </c>
      <c r="F29" s="118">
        <v>0</v>
      </c>
      <c r="G29" s="119"/>
      <c r="H29" s="119"/>
      <c r="I29" s="119"/>
      <c r="J29" s="121" t="s">
        <v>105</v>
      </c>
      <c r="K29" s="31" t="s">
        <v>559</v>
      </c>
      <c r="L29" s="121"/>
      <c r="M29" s="121"/>
      <c r="N29" s="121" t="s">
        <v>44</v>
      </c>
    </row>
    <row r="30" spans="1:14" ht="156" customHeight="1">
      <c r="A30" s="120" t="s">
        <v>457</v>
      </c>
      <c r="B30" s="120" t="s">
        <v>503</v>
      </c>
      <c r="C30" s="118">
        <v>30</v>
      </c>
      <c r="D30" s="118">
        <v>30</v>
      </c>
      <c r="E30" s="118">
        <v>30</v>
      </c>
      <c r="F30" s="118">
        <v>0</v>
      </c>
      <c r="G30" s="119"/>
      <c r="H30" s="119"/>
      <c r="I30" s="119"/>
      <c r="J30" s="121" t="s">
        <v>10</v>
      </c>
      <c r="K30" s="31" t="s">
        <v>559</v>
      </c>
      <c r="L30" s="121"/>
      <c r="M30" s="121"/>
      <c r="N30" s="121" t="s">
        <v>45</v>
      </c>
    </row>
    <row r="31" spans="1:14" ht="154.5" customHeight="1">
      <c r="A31" s="120" t="s">
        <v>457</v>
      </c>
      <c r="B31" s="120" t="s">
        <v>505</v>
      </c>
      <c r="C31" s="118">
        <v>21</v>
      </c>
      <c r="D31" s="118">
        <v>21</v>
      </c>
      <c r="E31" s="118">
        <v>21</v>
      </c>
      <c r="F31" s="118">
        <v>0</v>
      </c>
      <c r="G31" s="119"/>
      <c r="H31" s="119"/>
      <c r="I31" s="119"/>
      <c r="J31" s="121" t="s">
        <v>106</v>
      </c>
      <c r="K31" s="31" t="s">
        <v>559</v>
      </c>
      <c r="L31" s="121"/>
      <c r="M31" s="121"/>
      <c r="N31" s="121" t="s">
        <v>46</v>
      </c>
    </row>
    <row r="32" spans="1:14" ht="154.5" customHeight="1">
      <c r="A32" s="120" t="s">
        <v>457</v>
      </c>
      <c r="B32" s="120" t="s">
        <v>107</v>
      </c>
      <c r="C32" s="118">
        <v>5</v>
      </c>
      <c r="D32" s="118">
        <v>5</v>
      </c>
      <c r="E32" s="118">
        <v>5</v>
      </c>
      <c r="F32" s="118">
        <v>0</v>
      </c>
      <c r="G32" s="119"/>
      <c r="H32" s="119"/>
      <c r="I32" s="119"/>
      <c r="J32" s="121" t="s">
        <v>109</v>
      </c>
      <c r="K32" s="31" t="s">
        <v>559</v>
      </c>
      <c r="L32" s="121"/>
      <c r="M32" s="121"/>
      <c r="N32" s="121" t="s">
        <v>47</v>
      </c>
    </row>
    <row r="33" spans="1:14" ht="154.5" customHeight="1">
      <c r="A33" s="120" t="s">
        <v>457</v>
      </c>
      <c r="B33" s="120" t="s">
        <v>509</v>
      </c>
      <c r="C33" s="118">
        <v>20</v>
      </c>
      <c r="D33" s="118">
        <v>20</v>
      </c>
      <c r="E33" s="118">
        <v>20</v>
      </c>
      <c r="F33" s="118">
        <v>0</v>
      </c>
      <c r="G33" s="119"/>
      <c r="H33" s="119"/>
      <c r="I33" s="119"/>
      <c r="J33" s="121" t="s">
        <v>110</v>
      </c>
      <c r="K33" s="31" t="s">
        <v>559</v>
      </c>
      <c r="L33" s="121"/>
      <c r="M33" s="121"/>
      <c r="N33" s="121" t="s">
        <v>48</v>
      </c>
    </row>
    <row r="34" spans="1:14" ht="154.5" customHeight="1">
      <c r="A34" s="120" t="s">
        <v>457</v>
      </c>
      <c r="B34" s="120" t="s">
        <v>511</v>
      </c>
      <c r="C34" s="118">
        <v>60</v>
      </c>
      <c r="D34" s="118">
        <v>60</v>
      </c>
      <c r="E34" s="118">
        <v>60</v>
      </c>
      <c r="F34" s="118">
        <v>0</v>
      </c>
      <c r="G34" s="119"/>
      <c r="H34" s="119"/>
      <c r="I34" s="119"/>
      <c r="J34" s="121" t="s">
        <v>3</v>
      </c>
      <c r="K34" s="31" t="s">
        <v>559</v>
      </c>
      <c r="L34" s="121"/>
      <c r="M34" s="121" t="s">
        <v>49</v>
      </c>
      <c r="N34" s="121" t="s">
        <v>50</v>
      </c>
    </row>
    <row r="35" spans="1:14" ht="154.5" customHeight="1">
      <c r="A35" s="120" t="s">
        <v>457</v>
      </c>
      <c r="B35" s="120" t="s">
        <v>513</v>
      </c>
      <c r="C35" s="118">
        <v>250</v>
      </c>
      <c r="D35" s="118">
        <v>250</v>
      </c>
      <c r="E35" s="118">
        <v>250</v>
      </c>
      <c r="F35" s="118">
        <v>0</v>
      </c>
      <c r="G35" s="119"/>
      <c r="H35" s="119"/>
      <c r="I35" s="119"/>
      <c r="J35" s="121" t="s">
        <v>111</v>
      </c>
      <c r="K35" s="31" t="s">
        <v>559</v>
      </c>
      <c r="L35" s="121" t="s">
        <v>52</v>
      </c>
      <c r="M35" s="121"/>
      <c r="N35" s="121" t="s">
        <v>51</v>
      </c>
    </row>
    <row r="36" spans="1:14" ht="154.5" customHeight="1">
      <c r="A36" s="120" t="s">
        <v>457</v>
      </c>
      <c r="B36" s="120" t="s">
        <v>515</v>
      </c>
      <c r="C36" s="118">
        <v>5627</v>
      </c>
      <c r="D36" s="118">
        <v>5627</v>
      </c>
      <c r="E36" s="118">
        <v>5627</v>
      </c>
      <c r="F36" s="118">
        <v>0</v>
      </c>
      <c r="G36" s="119"/>
      <c r="H36" s="119"/>
      <c r="I36" s="119"/>
      <c r="J36" s="121" t="s">
        <v>112</v>
      </c>
      <c r="K36" s="31" t="s">
        <v>559</v>
      </c>
      <c r="L36" s="121"/>
      <c r="M36" s="121"/>
      <c r="N36" s="121" t="s">
        <v>53</v>
      </c>
    </row>
    <row r="37" spans="1:14" ht="154.5" customHeight="1">
      <c r="A37" s="120" t="s">
        <v>457</v>
      </c>
      <c r="B37" s="120" t="s">
        <v>517</v>
      </c>
      <c r="C37" s="118">
        <v>1000</v>
      </c>
      <c r="D37" s="118">
        <v>1000</v>
      </c>
      <c r="E37" s="118">
        <v>1000</v>
      </c>
      <c r="F37" s="118">
        <v>0</v>
      </c>
      <c r="G37" s="119"/>
      <c r="H37" s="119"/>
      <c r="I37" s="119"/>
      <c r="J37" s="121" t="s">
        <v>113</v>
      </c>
      <c r="K37" s="31" t="s">
        <v>559</v>
      </c>
      <c r="L37" s="121"/>
      <c r="M37" s="121"/>
      <c r="N37" s="121" t="s">
        <v>54</v>
      </c>
    </row>
    <row r="38" spans="1:14" ht="154.5" customHeight="1">
      <c r="A38" s="120" t="s">
        <v>457</v>
      </c>
      <c r="B38" s="120" t="s">
        <v>114</v>
      </c>
      <c r="C38" s="118">
        <v>1200</v>
      </c>
      <c r="D38" s="118">
        <v>1200</v>
      </c>
      <c r="E38" s="118">
        <v>1200</v>
      </c>
      <c r="F38" s="118">
        <v>0</v>
      </c>
      <c r="G38" s="119"/>
      <c r="H38" s="119"/>
      <c r="I38" s="119"/>
      <c r="J38" s="121" t="s">
        <v>0</v>
      </c>
      <c r="K38" s="31" t="s">
        <v>559</v>
      </c>
      <c r="L38" s="121"/>
      <c r="M38" s="121" t="s">
        <v>55</v>
      </c>
      <c r="N38" s="121" t="s">
        <v>26</v>
      </c>
    </row>
    <row r="39" spans="1:14" ht="140.25" customHeight="1">
      <c r="A39" s="120" t="s">
        <v>457</v>
      </c>
      <c r="B39" s="120" t="s">
        <v>521</v>
      </c>
      <c r="C39" s="118">
        <v>50</v>
      </c>
      <c r="D39" s="118">
        <v>50</v>
      </c>
      <c r="E39" s="118">
        <v>50</v>
      </c>
      <c r="F39" s="118">
        <v>0</v>
      </c>
      <c r="G39" s="119"/>
      <c r="H39" s="119"/>
      <c r="I39" s="119"/>
      <c r="J39" s="121" t="s">
        <v>5</v>
      </c>
      <c r="K39" s="31" t="s">
        <v>559</v>
      </c>
      <c r="L39" s="121"/>
      <c r="M39" s="121"/>
      <c r="N39" s="121" t="s">
        <v>56</v>
      </c>
    </row>
    <row r="40" spans="1:14" ht="154.5" customHeight="1">
      <c r="A40" s="120" t="s">
        <v>457</v>
      </c>
      <c r="B40" s="120" t="s">
        <v>523</v>
      </c>
      <c r="C40" s="118">
        <v>120</v>
      </c>
      <c r="D40" s="118">
        <v>120</v>
      </c>
      <c r="E40" s="118">
        <v>120</v>
      </c>
      <c r="F40" s="118">
        <v>0</v>
      </c>
      <c r="G40" s="119"/>
      <c r="H40" s="119"/>
      <c r="I40" s="119"/>
      <c r="J40" s="121" t="s">
        <v>1</v>
      </c>
      <c r="K40" s="31" t="s">
        <v>559</v>
      </c>
      <c r="L40" s="121"/>
      <c r="M40" s="121"/>
      <c r="N40" s="121" t="s">
        <v>57</v>
      </c>
    </row>
    <row r="41" spans="1:14" ht="154.5" customHeight="1">
      <c r="A41" s="120" t="s">
        <v>457</v>
      </c>
      <c r="B41" s="120" t="s">
        <v>2</v>
      </c>
      <c r="C41" s="118">
        <v>100</v>
      </c>
      <c r="D41" s="118">
        <v>100</v>
      </c>
      <c r="E41" s="118">
        <v>100</v>
      </c>
      <c r="F41" s="118">
        <v>0</v>
      </c>
      <c r="G41" s="119"/>
      <c r="H41" s="119"/>
      <c r="I41" s="119"/>
      <c r="J41" s="121" t="s">
        <v>4</v>
      </c>
      <c r="K41" s="31" t="s">
        <v>559</v>
      </c>
      <c r="L41" s="121"/>
      <c r="M41" s="121"/>
      <c r="N41" s="121" t="s">
        <v>58</v>
      </c>
    </row>
    <row r="42" spans="1:14" ht="154.5" customHeight="1">
      <c r="A42" s="120" t="s">
        <v>457</v>
      </c>
      <c r="B42" s="120" t="s">
        <v>528</v>
      </c>
      <c r="C42" s="118">
        <v>1110</v>
      </c>
      <c r="D42" s="118">
        <v>1110</v>
      </c>
      <c r="E42" s="118">
        <v>1110</v>
      </c>
      <c r="F42" s="118">
        <v>0</v>
      </c>
      <c r="G42" s="119"/>
      <c r="H42" s="119"/>
      <c r="I42" s="119"/>
      <c r="J42" s="121" t="s">
        <v>62</v>
      </c>
      <c r="K42" s="31" t="s">
        <v>559</v>
      </c>
      <c r="L42" s="121"/>
      <c r="M42" s="121"/>
      <c r="N42" s="121" t="s">
        <v>59</v>
      </c>
    </row>
    <row r="43" spans="1:14" ht="154.5" customHeight="1">
      <c r="A43" s="120" t="s">
        <v>457</v>
      </c>
      <c r="B43" s="120" t="s">
        <v>530</v>
      </c>
      <c r="C43" s="118">
        <v>55</v>
      </c>
      <c r="D43" s="118">
        <v>55</v>
      </c>
      <c r="E43" s="118">
        <v>55</v>
      </c>
      <c r="F43" s="118">
        <v>0</v>
      </c>
      <c r="G43" s="119"/>
      <c r="H43" s="119"/>
      <c r="I43" s="119"/>
      <c r="J43" s="121" t="s">
        <v>6</v>
      </c>
      <c r="K43" s="31" t="s">
        <v>559</v>
      </c>
      <c r="L43" s="121"/>
      <c r="M43" s="121" t="s">
        <v>60</v>
      </c>
      <c r="N43" s="121"/>
    </row>
    <row r="44" spans="1:14" ht="154.5" customHeight="1">
      <c r="A44" s="120" t="s">
        <v>457</v>
      </c>
      <c r="B44" s="120" t="s">
        <v>532</v>
      </c>
      <c r="C44" s="118">
        <v>250</v>
      </c>
      <c r="D44" s="118">
        <v>250</v>
      </c>
      <c r="E44" s="118">
        <v>250</v>
      </c>
      <c r="F44" s="118">
        <v>0</v>
      </c>
      <c r="G44" s="119"/>
      <c r="H44" s="119"/>
      <c r="I44" s="119"/>
      <c r="J44" s="121" t="s">
        <v>7</v>
      </c>
      <c r="K44" s="31" t="s">
        <v>559</v>
      </c>
      <c r="L44" s="121"/>
      <c r="M44" s="121"/>
      <c r="N44" s="121" t="s">
        <v>65</v>
      </c>
    </row>
    <row r="45" spans="1:14" ht="154.5" customHeight="1">
      <c r="A45" s="120" t="s">
        <v>457</v>
      </c>
      <c r="B45" s="120" t="s">
        <v>534</v>
      </c>
      <c r="C45" s="118">
        <v>50</v>
      </c>
      <c r="D45" s="118">
        <v>50</v>
      </c>
      <c r="E45" s="118">
        <v>50</v>
      </c>
      <c r="F45" s="118">
        <v>0</v>
      </c>
      <c r="G45" s="119"/>
      <c r="H45" s="119"/>
      <c r="I45" s="119"/>
      <c r="J45" s="121" t="s">
        <v>63</v>
      </c>
      <c r="K45" s="31" t="s">
        <v>559</v>
      </c>
      <c r="L45" s="121"/>
      <c r="M45" s="121"/>
      <c r="N45" s="121" t="s">
        <v>61</v>
      </c>
    </row>
    <row r="46" spans="1:14" ht="201.75" customHeight="1">
      <c r="A46" s="120" t="s">
        <v>457</v>
      </c>
      <c r="B46" s="120" t="s">
        <v>536</v>
      </c>
      <c r="C46" s="118">
        <v>150</v>
      </c>
      <c r="D46" s="118">
        <v>150</v>
      </c>
      <c r="E46" s="118">
        <v>150</v>
      </c>
      <c r="F46" s="118">
        <v>0</v>
      </c>
      <c r="G46" s="119"/>
      <c r="H46" s="119"/>
      <c r="I46" s="119"/>
      <c r="J46" s="121" t="s">
        <v>15</v>
      </c>
      <c r="K46" s="31" t="s">
        <v>559</v>
      </c>
      <c r="L46" s="121"/>
      <c r="M46" s="121" t="s">
        <v>64</v>
      </c>
      <c r="N46" s="121"/>
    </row>
    <row r="47" spans="1:14" ht="154.5" customHeight="1">
      <c r="A47" s="120" t="s">
        <v>457</v>
      </c>
      <c r="B47" s="120" t="s">
        <v>538</v>
      </c>
      <c r="C47" s="118">
        <v>50</v>
      </c>
      <c r="D47" s="118">
        <v>50</v>
      </c>
      <c r="E47" s="118">
        <v>50</v>
      </c>
      <c r="F47" s="118">
        <v>0</v>
      </c>
      <c r="G47" s="119"/>
      <c r="H47" s="119"/>
      <c r="I47" s="119"/>
      <c r="J47" s="121" t="s">
        <v>8</v>
      </c>
      <c r="K47" s="31" t="s">
        <v>559</v>
      </c>
      <c r="L47" s="121"/>
      <c r="M47" s="121" t="s">
        <v>64</v>
      </c>
      <c r="N47" s="121"/>
    </row>
    <row r="48" spans="1:14" ht="163.5" customHeight="1">
      <c r="A48" s="120" t="s">
        <v>457</v>
      </c>
      <c r="B48" s="120" t="s">
        <v>540</v>
      </c>
      <c r="C48" s="118">
        <v>250</v>
      </c>
      <c r="D48" s="118">
        <v>250</v>
      </c>
      <c r="E48" s="118">
        <v>250</v>
      </c>
      <c r="F48" s="118">
        <v>0</v>
      </c>
      <c r="G48" s="119"/>
      <c r="H48" s="119"/>
      <c r="I48" s="119"/>
      <c r="J48" s="121" t="s">
        <v>9</v>
      </c>
      <c r="K48" s="31" t="s">
        <v>559</v>
      </c>
      <c r="L48" s="121"/>
      <c r="M48" s="121"/>
      <c r="N48" s="121" t="s">
        <v>65</v>
      </c>
    </row>
    <row r="49" spans="1:14" ht="154.5" customHeight="1">
      <c r="A49" s="120" t="s">
        <v>457</v>
      </c>
      <c r="B49" s="120" t="s">
        <v>542</v>
      </c>
      <c r="C49" s="118">
        <v>250</v>
      </c>
      <c r="D49" s="118">
        <v>250</v>
      </c>
      <c r="E49" s="118">
        <v>250</v>
      </c>
      <c r="F49" s="118">
        <v>0</v>
      </c>
      <c r="G49" s="119"/>
      <c r="H49" s="119"/>
      <c r="I49" s="119"/>
      <c r="J49" s="121" t="s">
        <v>11</v>
      </c>
      <c r="K49" s="31" t="s">
        <v>559</v>
      </c>
      <c r="L49" s="121"/>
      <c r="M49" s="121"/>
      <c r="N49" s="121" t="s">
        <v>65</v>
      </c>
    </row>
    <row r="50" spans="1:14" ht="154.5" customHeight="1">
      <c r="A50" s="120" t="s">
        <v>457</v>
      </c>
      <c r="B50" s="120" t="s">
        <v>544</v>
      </c>
      <c r="C50" s="118">
        <v>250</v>
      </c>
      <c r="D50" s="118">
        <v>250</v>
      </c>
      <c r="E50" s="118">
        <v>250</v>
      </c>
      <c r="F50" s="118">
        <v>0</v>
      </c>
      <c r="G50" s="119"/>
      <c r="H50" s="119"/>
      <c r="I50" s="119"/>
      <c r="J50" s="121" t="s">
        <v>12</v>
      </c>
      <c r="K50" s="31" t="s">
        <v>559</v>
      </c>
      <c r="L50" s="121"/>
      <c r="M50" s="121"/>
      <c r="N50" s="121" t="s">
        <v>65</v>
      </c>
    </row>
    <row r="51" spans="1:14" ht="154.5" customHeight="1">
      <c r="A51" s="120" t="s">
        <v>457</v>
      </c>
      <c r="B51" s="120" t="s">
        <v>546</v>
      </c>
      <c r="C51" s="118">
        <v>250</v>
      </c>
      <c r="D51" s="118">
        <v>250</v>
      </c>
      <c r="E51" s="118">
        <v>250</v>
      </c>
      <c r="F51" s="118">
        <v>0</v>
      </c>
      <c r="G51" s="119"/>
      <c r="H51" s="119"/>
      <c r="I51" s="119"/>
      <c r="J51" s="121" t="s">
        <v>14</v>
      </c>
      <c r="K51" s="31" t="s">
        <v>559</v>
      </c>
      <c r="L51" s="121"/>
      <c r="M51" s="121" t="s">
        <v>66</v>
      </c>
      <c r="N51" s="121"/>
    </row>
    <row r="52" spans="1:14" ht="39" customHeight="1">
      <c r="A52" s="120" t="s">
        <v>548</v>
      </c>
      <c r="B52" s="120"/>
      <c r="C52" s="118">
        <v>9</v>
      </c>
      <c r="D52" s="118">
        <v>9</v>
      </c>
      <c r="E52" s="118">
        <v>0</v>
      </c>
      <c r="F52" s="118">
        <v>9</v>
      </c>
      <c r="G52" s="119"/>
      <c r="H52" s="119"/>
      <c r="I52" s="119"/>
      <c r="J52" s="119"/>
      <c r="K52" s="31"/>
      <c r="L52" s="121"/>
      <c r="M52" s="121"/>
      <c r="N52" s="121"/>
    </row>
    <row r="53" spans="1:14" ht="132.75" customHeight="1">
      <c r="A53" s="120" t="s">
        <v>457</v>
      </c>
      <c r="B53" s="120" t="s">
        <v>549</v>
      </c>
      <c r="C53" s="118">
        <v>9</v>
      </c>
      <c r="D53" s="118">
        <v>9</v>
      </c>
      <c r="E53" s="118">
        <v>0</v>
      </c>
      <c r="F53" s="118">
        <v>9</v>
      </c>
      <c r="G53" s="119"/>
      <c r="H53" s="119"/>
      <c r="I53" s="119"/>
      <c r="J53" s="121" t="s">
        <v>13</v>
      </c>
      <c r="K53" s="31" t="s">
        <v>559</v>
      </c>
      <c r="L53" s="121"/>
      <c r="M53" s="121"/>
      <c r="N53" s="121" t="s">
        <v>67</v>
      </c>
    </row>
    <row r="54" spans="1:14" ht="43.5" customHeight="1">
      <c r="A54" s="120" t="s">
        <v>551</v>
      </c>
      <c r="B54" s="120"/>
      <c r="C54" s="118">
        <v>70</v>
      </c>
      <c r="D54" s="118">
        <v>70</v>
      </c>
      <c r="E54" s="118">
        <v>0</v>
      </c>
      <c r="F54" s="118">
        <v>70</v>
      </c>
      <c r="G54" s="119"/>
      <c r="H54" s="119"/>
      <c r="I54" s="119"/>
      <c r="J54" s="119"/>
      <c r="K54" s="31"/>
      <c r="L54" s="121"/>
      <c r="M54" s="121"/>
      <c r="N54" s="121"/>
    </row>
    <row r="55" spans="1:14" ht="132.75" customHeight="1">
      <c r="A55" s="120" t="s">
        <v>457</v>
      </c>
      <c r="B55" s="120" t="s">
        <v>552</v>
      </c>
      <c r="C55" s="118">
        <v>70</v>
      </c>
      <c r="D55" s="118">
        <v>70</v>
      </c>
      <c r="E55" s="118">
        <v>0</v>
      </c>
      <c r="F55" s="118">
        <v>70</v>
      </c>
      <c r="G55" s="119"/>
      <c r="H55" s="119"/>
      <c r="I55" s="119"/>
      <c r="J55" s="121" t="s">
        <v>16</v>
      </c>
      <c r="K55" s="31" t="s">
        <v>559</v>
      </c>
      <c r="L55" s="121"/>
      <c r="M55" s="121"/>
      <c r="N55" s="121" t="s">
        <v>68</v>
      </c>
    </row>
    <row r="56" spans="1:14" ht="47.25" customHeight="1">
      <c r="A56" s="120" t="s">
        <v>554</v>
      </c>
      <c r="B56" s="120"/>
      <c r="C56" s="118">
        <v>15.5</v>
      </c>
      <c r="D56" s="118">
        <v>15.5</v>
      </c>
      <c r="E56" s="118">
        <v>15.5</v>
      </c>
      <c r="F56" s="118">
        <v>0</v>
      </c>
      <c r="G56" s="119"/>
      <c r="H56" s="119"/>
      <c r="I56" s="119"/>
      <c r="J56" s="119"/>
      <c r="K56" s="31"/>
      <c r="L56" s="121"/>
      <c r="M56" s="121"/>
      <c r="N56" s="121"/>
    </row>
    <row r="57" spans="1:14" ht="165.75" customHeight="1">
      <c r="A57" s="120" t="s">
        <v>457</v>
      </c>
      <c r="B57" s="120" t="s">
        <v>555</v>
      </c>
      <c r="C57" s="118">
        <v>15.5</v>
      </c>
      <c r="D57" s="118">
        <v>15.5</v>
      </c>
      <c r="E57" s="118">
        <v>15.5</v>
      </c>
      <c r="F57" s="118">
        <v>0</v>
      </c>
      <c r="G57" s="119"/>
      <c r="H57" s="119"/>
      <c r="I57" s="119"/>
      <c r="J57" s="121" t="s">
        <v>17</v>
      </c>
      <c r="K57" s="31" t="s">
        <v>559</v>
      </c>
      <c r="L57" s="121"/>
      <c r="M57" s="121"/>
      <c r="N57" s="121" t="s">
        <v>69</v>
      </c>
    </row>
    <row r="58" spans="1:14" ht="13.5">
      <c r="A58" s="7"/>
      <c r="B58" s="7"/>
      <c r="C58" s="7"/>
      <c r="D58" s="7"/>
      <c r="E58" s="7"/>
      <c r="F58" s="7"/>
      <c r="G58" s="7"/>
      <c r="H58" s="7"/>
      <c r="I58" s="7"/>
      <c r="J58" s="7"/>
      <c r="K58" s="7"/>
      <c r="L58" s="7"/>
      <c r="M58" s="7"/>
      <c r="N58" s="7"/>
    </row>
    <row r="59" spans="1:14" ht="13.5">
      <c r="A59" s="7"/>
      <c r="B59" s="7"/>
      <c r="C59" s="7"/>
      <c r="D59" s="7"/>
      <c r="E59" s="7"/>
      <c r="F59" s="7"/>
      <c r="G59" s="7"/>
      <c r="H59" s="7"/>
      <c r="I59" s="7"/>
      <c r="J59" s="7"/>
      <c r="K59" s="7"/>
      <c r="L59" s="7"/>
      <c r="M59" s="7"/>
      <c r="N59" s="7"/>
    </row>
    <row r="60" spans="1:14" ht="13.5">
      <c r="A60" s="7"/>
      <c r="B60" s="7"/>
      <c r="C60" s="7"/>
      <c r="D60" s="7"/>
      <c r="E60" s="7"/>
      <c r="F60" s="7"/>
      <c r="G60" s="7"/>
      <c r="H60" s="7"/>
      <c r="I60" s="7"/>
      <c r="J60" s="7"/>
      <c r="K60" s="7"/>
      <c r="L60" s="7"/>
      <c r="M60" s="7"/>
      <c r="N60" s="7"/>
    </row>
    <row r="61" spans="1:14" ht="13.5">
      <c r="A61" s="7"/>
      <c r="B61" s="7"/>
      <c r="C61" s="7"/>
      <c r="D61" s="7"/>
      <c r="E61" s="7"/>
      <c r="F61" s="7"/>
      <c r="G61" s="7"/>
      <c r="H61" s="7"/>
      <c r="I61" s="7"/>
      <c r="J61" s="7"/>
      <c r="K61" s="7"/>
      <c r="L61" s="7"/>
      <c r="M61" s="7"/>
      <c r="N61" s="7"/>
    </row>
    <row r="62" spans="1:14" ht="13.5">
      <c r="A62" s="7"/>
      <c r="B62" s="7"/>
      <c r="C62" s="7"/>
      <c r="D62" s="7"/>
      <c r="E62" s="7"/>
      <c r="F62" s="7"/>
      <c r="G62" s="7"/>
      <c r="H62" s="7"/>
      <c r="I62" s="7"/>
      <c r="J62" s="7"/>
      <c r="K62" s="7"/>
      <c r="L62" s="7"/>
      <c r="M62" s="7"/>
      <c r="N62" s="7"/>
    </row>
    <row r="63" spans="1:14" ht="13.5">
      <c r="A63" s="7"/>
      <c r="B63" s="7"/>
      <c r="C63" s="7"/>
      <c r="D63" s="7"/>
      <c r="E63" s="7"/>
      <c r="F63" s="7"/>
      <c r="G63" s="7"/>
      <c r="H63" s="7"/>
      <c r="I63" s="7"/>
      <c r="J63" s="7"/>
      <c r="K63" s="7"/>
      <c r="L63" s="7"/>
      <c r="M63" s="7"/>
      <c r="N63" s="7"/>
    </row>
    <row r="64" spans="1:14" ht="13.5">
      <c r="A64" s="7"/>
      <c r="B64" s="7"/>
      <c r="C64" s="7"/>
      <c r="D64" s="7"/>
      <c r="E64" s="7"/>
      <c r="F64" s="7"/>
      <c r="G64" s="7"/>
      <c r="H64" s="7"/>
      <c r="I64" s="7"/>
      <c r="J64" s="7"/>
      <c r="K64" s="7"/>
      <c r="L64" s="7"/>
      <c r="M64" s="7"/>
      <c r="N64" s="7"/>
    </row>
    <row r="65" spans="1:14" ht="13.5">
      <c r="A65" s="7"/>
      <c r="B65" s="7"/>
      <c r="C65" s="7"/>
      <c r="D65" s="7"/>
      <c r="E65" s="7"/>
      <c r="F65" s="7"/>
      <c r="G65" s="7"/>
      <c r="H65" s="7"/>
      <c r="I65" s="7"/>
      <c r="J65" s="7"/>
      <c r="K65" s="7"/>
      <c r="L65" s="7"/>
      <c r="M65" s="7"/>
      <c r="N65" s="7"/>
    </row>
    <row r="66" spans="1:14" ht="13.5">
      <c r="A66" s="7"/>
      <c r="B66" s="7"/>
      <c r="C66" s="7"/>
      <c r="D66" s="7"/>
      <c r="E66" s="7"/>
      <c r="F66" s="7"/>
      <c r="G66" s="7"/>
      <c r="H66" s="7"/>
      <c r="I66" s="7"/>
      <c r="J66" s="7"/>
      <c r="K66" s="7"/>
      <c r="L66" s="7"/>
      <c r="M66" s="7"/>
      <c r="N66" s="7"/>
    </row>
    <row r="67" spans="1:14" ht="13.5">
      <c r="A67" s="7"/>
      <c r="B67" s="7"/>
      <c r="C67" s="7"/>
      <c r="D67" s="7"/>
      <c r="E67" s="7"/>
      <c r="F67" s="7"/>
      <c r="G67" s="7"/>
      <c r="H67" s="7"/>
      <c r="I67" s="7"/>
      <c r="J67" s="7"/>
      <c r="K67" s="7"/>
      <c r="L67" s="7"/>
      <c r="M67" s="7"/>
      <c r="N67" s="7"/>
    </row>
    <row r="68" spans="1:14" ht="13.5">
      <c r="A68" s="7"/>
      <c r="B68" s="7"/>
      <c r="C68" s="7"/>
      <c r="D68" s="7"/>
      <c r="E68" s="7"/>
      <c r="F68" s="7"/>
      <c r="G68" s="7"/>
      <c r="H68" s="7"/>
      <c r="I68" s="7"/>
      <c r="J68" s="7"/>
      <c r="K68" s="7"/>
      <c r="L68" s="7"/>
      <c r="M68" s="7"/>
      <c r="N68" s="7"/>
    </row>
    <row r="69" spans="1:14" ht="13.5">
      <c r="A69" s="7"/>
      <c r="B69" s="7"/>
      <c r="C69" s="7"/>
      <c r="D69" s="7"/>
      <c r="E69" s="7"/>
      <c r="F69" s="7"/>
      <c r="G69" s="7"/>
      <c r="H69" s="7"/>
      <c r="I69" s="7"/>
      <c r="J69" s="7"/>
      <c r="K69" s="7"/>
      <c r="L69" s="7"/>
      <c r="M69" s="7"/>
      <c r="N69" s="7"/>
    </row>
    <row r="70" spans="1:14" ht="13.5">
      <c r="A70" s="7"/>
      <c r="B70" s="7"/>
      <c r="C70" s="7"/>
      <c r="D70" s="7"/>
      <c r="E70" s="7"/>
      <c r="F70" s="7"/>
      <c r="G70" s="7"/>
      <c r="H70" s="7"/>
      <c r="I70" s="7"/>
      <c r="J70" s="7"/>
      <c r="K70" s="7"/>
      <c r="L70" s="7"/>
      <c r="M70" s="7"/>
      <c r="N70" s="7"/>
    </row>
    <row r="71" spans="1:14" ht="13.5">
      <c r="A71" s="7"/>
      <c r="B71" s="7"/>
      <c r="C71" s="7"/>
      <c r="D71" s="7"/>
      <c r="E71" s="7"/>
      <c r="F71" s="7"/>
      <c r="G71" s="7"/>
      <c r="H71" s="7"/>
      <c r="I71" s="7"/>
      <c r="J71" s="7"/>
      <c r="K71" s="7"/>
      <c r="L71" s="7"/>
      <c r="M71" s="7"/>
      <c r="N71" s="7"/>
    </row>
    <row r="72" spans="1:14" ht="13.5">
      <c r="A72" s="7"/>
      <c r="B72" s="7"/>
      <c r="C72" s="7"/>
      <c r="D72" s="7"/>
      <c r="E72" s="7"/>
      <c r="F72" s="7"/>
      <c r="G72" s="7"/>
      <c r="H72" s="7"/>
      <c r="I72" s="7"/>
      <c r="J72" s="7"/>
      <c r="K72" s="7"/>
      <c r="L72" s="7"/>
      <c r="M72" s="7"/>
      <c r="N72" s="7"/>
    </row>
    <row r="73" spans="1:14" ht="13.5">
      <c r="A73" s="7"/>
      <c r="B73" s="7"/>
      <c r="C73" s="7"/>
      <c r="D73" s="7"/>
      <c r="E73" s="7"/>
      <c r="F73" s="7"/>
      <c r="G73" s="7"/>
      <c r="H73" s="7"/>
      <c r="I73" s="7"/>
      <c r="J73" s="7"/>
      <c r="K73" s="7"/>
      <c r="L73" s="7"/>
      <c r="M73" s="7"/>
      <c r="N73" s="7"/>
    </row>
    <row r="74" spans="1:14" ht="13.5">
      <c r="A74" s="7"/>
      <c r="B74" s="7"/>
      <c r="C74" s="7"/>
      <c r="D74" s="7"/>
      <c r="E74" s="7"/>
      <c r="F74" s="7"/>
      <c r="G74" s="7"/>
      <c r="H74" s="7"/>
      <c r="I74" s="7"/>
      <c r="J74" s="7"/>
      <c r="K74" s="7"/>
      <c r="L74" s="7"/>
      <c r="M74" s="7"/>
      <c r="N74" s="7"/>
    </row>
    <row r="75" spans="1:14" ht="13.5">
      <c r="A75" s="7"/>
      <c r="B75" s="7"/>
      <c r="C75" s="7"/>
      <c r="D75" s="7"/>
      <c r="E75" s="7"/>
      <c r="F75" s="7"/>
      <c r="G75" s="7"/>
      <c r="H75" s="7"/>
      <c r="I75" s="7"/>
      <c r="J75" s="7"/>
      <c r="K75" s="7"/>
      <c r="L75" s="7"/>
      <c r="M75" s="7"/>
      <c r="N75" s="7"/>
    </row>
    <row r="76" spans="1:14" ht="13.5">
      <c r="A76" s="7"/>
      <c r="B76" s="7"/>
      <c r="C76" s="7"/>
      <c r="D76" s="7"/>
      <c r="E76" s="7"/>
      <c r="F76" s="7"/>
      <c r="G76" s="7"/>
      <c r="H76" s="7"/>
      <c r="I76" s="7"/>
      <c r="J76" s="7"/>
      <c r="K76" s="7"/>
      <c r="L76" s="7"/>
      <c r="M76" s="7"/>
      <c r="N76" s="7"/>
    </row>
  </sheetData>
  <sheetProtection/>
  <mergeCells count="12">
    <mergeCell ref="H4:H5"/>
    <mergeCell ref="I4:I5"/>
    <mergeCell ref="J4:J5"/>
    <mergeCell ref="K4:K5"/>
    <mergeCell ref="A1:N1"/>
    <mergeCell ref="M2:N2"/>
    <mergeCell ref="M3:N3"/>
    <mergeCell ref="D4:G4"/>
    <mergeCell ref="L4:N4"/>
    <mergeCell ref="A4:A5"/>
    <mergeCell ref="B4:B5"/>
    <mergeCell ref="C4:C5"/>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IQ396"/>
  <sheetViews>
    <sheetView tabSelected="1" zoomScalePageLayoutView="0" workbookViewId="0" topLeftCell="A1">
      <selection activeCell="B17" sqref="B17"/>
    </sheetView>
  </sheetViews>
  <sheetFormatPr defaultColWidth="5.8515625" defaultRowHeight="12.75"/>
  <cols>
    <col min="1" max="1" width="44.140625" style="59" customWidth="1"/>
    <col min="2" max="2" width="16.7109375" style="59" customWidth="1"/>
    <col min="3" max="3" width="33.7109375" style="59" customWidth="1"/>
    <col min="4" max="4" width="16.7109375" style="59" customWidth="1"/>
    <col min="5" max="5" width="33.8515625" style="59" customWidth="1"/>
    <col min="6" max="6" width="16.7109375" style="59" customWidth="1"/>
    <col min="7" max="7" width="19.421875" style="59" customWidth="1"/>
    <col min="8" max="8" width="9.7109375" style="59" bestFit="1" customWidth="1"/>
    <col min="9" max="16384" width="5.8515625" style="59" customWidth="1"/>
  </cols>
  <sheetData>
    <row r="1" spans="1:6" ht="30.75" customHeight="1">
      <c r="A1" s="133" t="s">
        <v>118</v>
      </c>
      <c r="B1" s="133"/>
      <c r="C1" s="133"/>
      <c r="D1" s="133"/>
      <c r="E1" s="133"/>
      <c r="F1" s="133"/>
    </row>
    <row r="2" spans="1:6" ht="12.75" customHeight="1">
      <c r="A2" s="60"/>
      <c r="B2" s="60"/>
      <c r="C2" s="60"/>
      <c r="D2" s="60"/>
      <c r="E2" s="60"/>
      <c r="F2" s="61" t="s">
        <v>119</v>
      </c>
    </row>
    <row r="3" spans="1:251" s="55" customFormat="1" ht="12.75" customHeight="1">
      <c r="A3" s="11" t="s">
        <v>414</v>
      </c>
      <c r="C3" s="62"/>
      <c r="D3" s="62"/>
      <c r="E3" s="63"/>
      <c r="F3" s="63" t="s">
        <v>120</v>
      </c>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row>
    <row r="4" spans="1:6" s="56" customFormat="1" ht="18.75" customHeight="1">
      <c r="A4" s="64" t="s">
        <v>121</v>
      </c>
      <c r="B4" s="64"/>
      <c r="C4" s="134" t="s">
        <v>122</v>
      </c>
      <c r="D4" s="134"/>
      <c r="E4" s="134"/>
      <c r="F4" s="134"/>
    </row>
    <row r="5" spans="1:6" s="57" customFormat="1" ht="18.75" customHeight="1">
      <c r="A5" s="65" t="s">
        <v>123</v>
      </c>
      <c r="B5" s="66" t="s">
        <v>124</v>
      </c>
      <c r="C5" s="65" t="s">
        <v>125</v>
      </c>
      <c r="D5" s="66" t="s">
        <v>124</v>
      </c>
      <c r="E5" s="65" t="s">
        <v>126</v>
      </c>
      <c r="F5" s="66" t="s">
        <v>124</v>
      </c>
    </row>
    <row r="6" spans="1:8" s="58" customFormat="1" ht="18.75" customHeight="1">
      <c r="A6" s="67" t="s">
        <v>127</v>
      </c>
      <c r="B6" s="88">
        <v>52568.34</v>
      </c>
      <c r="C6" s="68" t="s">
        <v>128</v>
      </c>
      <c r="D6" s="88">
        <f>SUM(D7:D13)</f>
        <v>30347.09</v>
      </c>
      <c r="E6" s="41" t="s">
        <v>129</v>
      </c>
      <c r="F6" s="95">
        <v>7.68</v>
      </c>
      <c r="G6" s="69"/>
      <c r="H6" s="69"/>
    </row>
    <row r="7" spans="1:6" s="58" customFormat="1" ht="18.75" customHeight="1">
      <c r="A7" s="67" t="s">
        <v>130</v>
      </c>
      <c r="B7" s="88">
        <f>SUM(B8:B13)</f>
        <v>79</v>
      </c>
      <c r="C7" s="70" t="s">
        <v>131</v>
      </c>
      <c r="D7" s="88">
        <v>12784.72</v>
      </c>
      <c r="E7" s="41" t="s">
        <v>132</v>
      </c>
      <c r="F7" s="95"/>
    </row>
    <row r="8" spans="1:6" s="58" customFormat="1" ht="18.75" customHeight="1">
      <c r="A8" s="67" t="s">
        <v>133</v>
      </c>
      <c r="B8" s="88"/>
      <c r="C8" s="68" t="s">
        <v>134</v>
      </c>
      <c r="D8" s="89">
        <v>844.41</v>
      </c>
      <c r="E8" s="41" t="s">
        <v>135</v>
      </c>
      <c r="F8" s="95"/>
    </row>
    <row r="9" spans="1:7" s="58" customFormat="1" ht="18.75" customHeight="1">
      <c r="A9" s="67" t="s">
        <v>136</v>
      </c>
      <c r="B9" s="88"/>
      <c r="C9" s="68" t="s">
        <v>137</v>
      </c>
      <c r="D9" s="90">
        <v>9.99</v>
      </c>
      <c r="E9" s="41" t="s">
        <v>138</v>
      </c>
      <c r="F9" s="95"/>
      <c r="G9" s="69"/>
    </row>
    <row r="10" spans="1:6" s="58" customFormat="1" ht="18.75" customHeight="1">
      <c r="A10" s="67" t="s">
        <v>139</v>
      </c>
      <c r="B10" s="89">
        <v>79</v>
      </c>
      <c r="C10" s="68" t="s">
        <v>140</v>
      </c>
      <c r="D10" s="88">
        <v>8446.67</v>
      </c>
      <c r="E10" s="41" t="s">
        <v>141</v>
      </c>
      <c r="F10" s="95">
        <v>43954.88</v>
      </c>
    </row>
    <row r="11" spans="1:6" s="58" customFormat="1" ht="18.75" customHeight="1">
      <c r="A11" s="67" t="s">
        <v>142</v>
      </c>
      <c r="B11" s="90"/>
      <c r="C11" s="71" t="s">
        <v>143</v>
      </c>
      <c r="D11" s="88">
        <v>5834.67</v>
      </c>
      <c r="E11" s="41" t="s">
        <v>144</v>
      </c>
      <c r="F11" s="95"/>
    </row>
    <row r="12" spans="1:7" s="58" customFormat="1" ht="18.75" customHeight="1">
      <c r="A12" s="67" t="s">
        <v>145</v>
      </c>
      <c r="B12" s="88"/>
      <c r="C12" s="71" t="s">
        <v>146</v>
      </c>
      <c r="D12" s="88">
        <v>2426.63</v>
      </c>
      <c r="E12" s="41" t="s">
        <v>147</v>
      </c>
      <c r="F12" s="95">
        <v>423.48</v>
      </c>
      <c r="G12" s="69"/>
    </row>
    <row r="13" spans="1:7" s="58" customFormat="1" ht="18.75" customHeight="1">
      <c r="A13" s="67" t="s">
        <v>148</v>
      </c>
      <c r="B13" s="89"/>
      <c r="C13" s="70" t="s">
        <v>149</v>
      </c>
      <c r="D13" s="88"/>
      <c r="E13" s="41" t="s">
        <v>150</v>
      </c>
      <c r="F13" s="95">
        <v>4367.08</v>
      </c>
      <c r="G13" s="69"/>
    </row>
    <row r="14" spans="1:6" s="58" customFormat="1" ht="18.75" customHeight="1">
      <c r="A14" s="67" t="s">
        <v>151</v>
      </c>
      <c r="B14" s="90"/>
      <c r="C14" s="68" t="s">
        <v>152</v>
      </c>
      <c r="D14" s="88">
        <f>SUM(D15:D27)</f>
        <v>19234.35</v>
      </c>
      <c r="E14" s="41" t="s">
        <v>153</v>
      </c>
      <c r="F14" s="95">
        <v>1467.59</v>
      </c>
    </row>
    <row r="15" spans="1:6" s="58" customFormat="1" ht="18.75" customHeight="1">
      <c r="A15" s="72" t="s">
        <v>154</v>
      </c>
      <c r="B15" s="89"/>
      <c r="C15" s="73" t="s">
        <v>155</v>
      </c>
      <c r="D15" s="89">
        <v>3932.38</v>
      </c>
      <c r="E15" s="41" t="s">
        <v>156</v>
      </c>
      <c r="F15" s="95"/>
    </row>
    <row r="16" spans="1:6" s="58" customFormat="1" ht="18.75" customHeight="1">
      <c r="A16" s="74"/>
      <c r="B16" s="91"/>
      <c r="C16" s="75" t="s">
        <v>157</v>
      </c>
      <c r="D16" s="88">
        <v>120.9</v>
      </c>
      <c r="E16" s="41" t="s">
        <v>158</v>
      </c>
      <c r="F16" s="95"/>
    </row>
    <row r="17" spans="1:7" s="58" customFormat="1" ht="18.75" customHeight="1">
      <c r="A17" s="72"/>
      <c r="B17" s="89"/>
      <c r="C17" s="75" t="s">
        <v>159</v>
      </c>
      <c r="D17" s="88">
        <v>1022.3</v>
      </c>
      <c r="E17" s="41" t="s">
        <v>160</v>
      </c>
      <c r="F17" s="95"/>
      <c r="G17" s="69"/>
    </row>
    <row r="18" spans="1:6" s="58" customFormat="1" ht="18.75" customHeight="1">
      <c r="A18" s="76"/>
      <c r="B18" s="89"/>
      <c r="C18" s="73" t="s">
        <v>161</v>
      </c>
      <c r="D18" s="88">
        <v>2.93</v>
      </c>
      <c r="E18" s="41" t="s">
        <v>162</v>
      </c>
      <c r="F18" s="95"/>
    </row>
    <row r="19" spans="1:6" s="58" customFormat="1" ht="18.75" customHeight="1">
      <c r="A19" s="76"/>
      <c r="B19" s="89"/>
      <c r="C19" s="75" t="s">
        <v>163</v>
      </c>
      <c r="D19" s="88">
        <v>280</v>
      </c>
      <c r="E19" s="41" t="s">
        <v>164</v>
      </c>
      <c r="F19" s="95"/>
    </row>
    <row r="20" spans="1:6" s="58" customFormat="1" ht="18.75" customHeight="1">
      <c r="A20" s="76"/>
      <c r="B20" s="92"/>
      <c r="C20" s="75" t="s">
        <v>165</v>
      </c>
      <c r="D20" s="88">
        <v>0.8</v>
      </c>
      <c r="E20" s="41" t="s">
        <v>166</v>
      </c>
      <c r="F20" s="95"/>
    </row>
    <row r="21" spans="1:6" s="58" customFormat="1" ht="18.75" customHeight="1">
      <c r="A21" s="72"/>
      <c r="B21" s="92"/>
      <c r="C21" s="75" t="s">
        <v>167</v>
      </c>
      <c r="D21" s="88">
        <v>50.7</v>
      </c>
      <c r="E21" s="41" t="s">
        <v>168</v>
      </c>
      <c r="F21" s="95"/>
    </row>
    <row r="22" spans="1:6" s="58" customFormat="1" ht="18.75" customHeight="1">
      <c r="A22" s="72"/>
      <c r="B22" s="93"/>
      <c r="C22" s="75" t="s">
        <v>169</v>
      </c>
      <c r="D22" s="88"/>
      <c r="E22" s="41" t="s">
        <v>170</v>
      </c>
      <c r="F22" s="95"/>
    </row>
    <row r="23" spans="1:6" s="58" customFormat="1" ht="18.75" customHeight="1">
      <c r="A23" s="72"/>
      <c r="B23" s="93"/>
      <c r="C23" s="75" t="s">
        <v>171</v>
      </c>
      <c r="D23" s="88">
        <v>3</v>
      </c>
      <c r="E23" s="41" t="s">
        <v>172</v>
      </c>
      <c r="F23" s="95"/>
    </row>
    <row r="24" spans="1:6" s="58" customFormat="1" ht="18.75" customHeight="1">
      <c r="A24" s="72"/>
      <c r="B24" s="93"/>
      <c r="C24" s="72" t="s">
        <v>173</v>
      </c>
      <c r="D24" s="88">
        <v>15.79</v>
      </c>
      <c r="E24" s="41" t="s">
        <v>174</v>
      </c>
      <c r="F24" s="95">
        <v>2426.63</v>
      </c>
    </row>
    <row r="25" spans="1:7" s="58" customFormat="1" ht="18.75" customHeight="1">
      <c r="A25" s="72"/>
      <c r="B25" s="93"/>
      <c r="C25" s="70" t="s">
        <v>175</v>
      </c>
      <c r="D25" s="88">
        <v>0.37</v>
      </c>
      <c r="E25" s="41" t="s">
        <v>176</v>
      </c>
      <c r="F25" s="95"/>
      <c r="G25" s="69"/>
    </row>
    <row r="26" spans="1:6" s="58" customFormat="1" ht="18.75" customHeight="1">
      <c r="A26" s="72"/>
      <c r="B26" s="93"/>
      <c r="C26" s="70" t="s">
        <v>177</v>
      </c>
      <c r="D26" s="88">
        <v>18.5</v>
      </c>
      <c r="E26" s="41" t="s">
        <v>178</v>
      </c>
      <c r="F26" s="95"/>
    </row>
    <row r="27" spans="1:6" s="58" customFormat="1" ht="18.75" customHeight="1">
      <c r="A27" s="67"/>
      <c r="B27" s="93"/>
      <c r="C27" s="70" t="s">
        <v>179</v>
      </c>
      <c r="D27" s="88">
        <v>13786.68</v>
      </c>
      <c r="E27" s="41" t="s">
        <v>180</v>
      </c>
      <c r="F27" s="95"/>
    </row>
    <row r="28" spans="1:6" s="58" customFormat="1" ht="18.75" customHeight="1">
      <c r="A28" s="67"/>
      <c r="B28" s="93"/>
      <c r="C28" s="70" t="s">
        <v>181</v>
      </c>
      <c r="D28" s="88">
        <v>300.9</v>
      </c>
      <c r="E28" s="41" t="s">
        <v>182</v>
      </c>
      <c r="F28" s="95"/>
    </row>
    <row r="29" spans="1:6" s="58" customFormat="1" ht="18.75" customHeight="1">
      <c r="A29" s="67"/>
      <c r="B29" s="93"/>
      <c r="C29" s="72" t="s">
        <v>183</v>
      </c>
      <c r="D29" s="88">
        <v>100</v>
      </c>
      <c r="E29" s="41" t="s">
        <v>184</v>
      </c>
      <c r="F29" s="95"/>
    </row>
    <row r="30" spans="1:6" s="58" customFormat="1" ht="18.75" customHeight="1">
      <c r="A30" s="67"/>
      <c r="B30" s="93"/>
      <c r="C30" s="72" t="s">
        <v>185</v>
      </c>
      <c r="D30" s="88">
        <v>2665</v>
      </c>
      <c r="E30" s="70"/>
      <c r="F30" s="96"/>
    </row>
    <row r="31" spans="1:6" s="58" customFormat="1" ht="18.75" customHeight="1">
      <c r="A31" s="72"/>
      <c r="B31" s="92"/>
      <c r="C31" s="72" t="s">
        <v>186</v>
      </c>
      <c r="D31" s="89"/>
      <c r="E31" s="72"/>
      <c r="F31" s="96"/>
    </row>
    <row r="32" spans="1:6" s="58" customFormat="1" ht="18.75" customHeight="1">
      <c r="A32" s="72"/>
      <c r="B32" s="92"/>
      <c r="C32" s="72" t="s">
        <v>187</v>
      </c>
      <c r="D32" s="89"/>
      <c r="E32" s="72"/>
      <c r="F32" s="96"/>
    </row>
    <row r="33" spans="1:6" s="57" customFormat="1" ht="18.75" customHeight="1">
      <c r="A33" s="77"/>
      <c r="B33" s="94"/>
      <c r="C33" s="72" t="s">
        <v>188</v>
      </c>
      <c r="D33" s="94"/>
      <c r="E33" s="77"/>
      <c r="F33" s="97"/>
    </row>
    <row r="34" spans="1:6" ht="18.75" customHeight="1">
      <c r="A34" s="65" t="s">
        <v>189</v>
      </c>
      <c r="B34" s="100">
        <f>SUM(B6:B7)</f>
        <v>52647.34</v>
      </c>
      <c r="C34" s="78" t="s">
        <v>190</v>
      </c>
      <c r="D34" s="100">
        <f>SUM(D6,D14,D28:D33)</f>
        <v>52647.340000000004</v>
      </c>
      <c r="E34" s="78" t="s">
        <v>190</v>
      </c>
      <c r="F34" s="100">
        <f>SUM(F6:F33)</f>
        <v>52647.34</v>
      </c>
    </row>
    <row r="35" spans="5:6" ht="11.25">
      <c r="E35" s="79"/>
      <c r="F35" s="79"/>
    </row>
    <row r="36" ht="11.25">
      <c r="E36" s="79"/>
    </row>
    <row r="37" spans="5:6" ht="11.25">
      <c r="E37" s="79"/>
      <c r="F37" s="79"/>
    </row>
    <row r="38" spans="5:6" ht="11.25">
      <c r="E38" s="79"/>
      <c r="F38" s="79"/>
    </row>
    <row r="39" spans="5:6" ht="11.25">
      <c r="E39" s="79"/>
      <c r="F39" s="79"/>
    </row>
    <row r="40" spans="5:6" ht="11.25">
      <c r="E40" s="79"/>
      <c r="F40" s="79"/>
    </row>
    <row r="41" spans="5:6" ht="11.25">
      <c r="E41" s="79"/>
      <c r="F41" s="79"/>
    </row>
    <row r="42" spans="5:6" ht="11.25">
      <c r="E42" s="79"/>
      <c r="F42" s="79"/>
    </row>
    <row r="43" spans="5:6" ht="11.25">
      <c r="E43" s="79"/>
      <c r="F43" s="79"/>
    </row>
    <row r="44" spans="5:6" ht="11.25">
      <c r="E44" s="79"/>
      <c r="F44" s="79"/>
    </row>
    <row r="45" spans="5:6" ht="11.25">
      <c r="E45" s="79"/>
      <c r="F45" s="79"/>
    </row>
    <row r="46" spans="5:6" ht="11.25">
      <c r="E46" s="79"/>
      <c r="F46" s="79"/>
    </row>
    <row r="47" spans="5:6" ht="11.25">
      <c r="E47" s="79"/>
      <c r="F47" s="79"/>
    </row>
    <row r="48" spans="5:6" ht="11.25">
      <c r="E48" s="79"/>
      <c r="F48" s="79"/>
    </row>
    <row r="49" spans="5:6" ht="11.25">
      <c r="E49" s="79"/>
      <c r="F49" s="79"/>
    </row>
    <row r="50" spans="5:6" ht="11.25">
      <c r="E50" s="79"/>
      <c r="F50" s="79"/>
    </row>
    <row r="51" spans="5:6" ht="11.25">
      <c r="E51" s="79"/>
      <c r="F51" s="79"/>
    </row>
    <row r="52" spans="5:6" ht="11.25">
      <c r="E52" s="79"/>
      <c r="F52" s="79"/>
    </row>
    <row r="53" spans="5:6" ht="11.25">
      <c r="E53" s="79"/>
      <c r="F53" s="79"/>
    </row>
    <row r="54" spans="5:6" ht="11.25">
      <c r="E54" s="79"/>
      <c r="F54" s="79"/>
    </row>
    <row r="55" spans="5:6" ht="11.25">
      <c r="E55" s="79"/>
      <c r="F55" s="79"/>
    </row>
    <row r="56" spans="5:6" ht="11.25">
      <c r="E56" s="79"/>
      <c r="F56" s="79"/>
    </row>
    <row r="57" spans="5:6" ht="11.25">
      <c r="E57" s="79"/>
      <c r="F57" s="79"/>
    </row>
    <row r="58" spans="5:6" ht="11.25">
      <c r="E58" s="79"/>
      <c r="F58" s="79"/>
    </row>
    <row r="59" spans="5:6" ht="11.25">
      <c r="E59" s="79"/>
      <c r="F59" s="79"/>
    </row>
    <row r="60" spans="5:6" ht="11.25">
      <c r="E60" s="79"/>
      <c r="F60" s="79"/>
    </row>
    <row r="61" spans="5:6" ht="11.25">
      <c r="E61" s="79"/>
      <c r="F61" s="79"/>
    </row>
    <row r="62" spans="5:6" ht="11.25">
      <c r="E62" s="79"/>
      <c r="F62" s="79"/>
    </row>
    <row r="63" spans="5:6" ht="11.25">
      <c r="E63" s="79"/>
      <c r="F63" s="79"/>
    </row>
    <row r="64" spans="5:6" ht="11.25">
      <c r="E64" s="79"/>
      <c r="F64" s="79"/>
    </row>
    <row r="65" spans="5:6" ht="11.25">
      <c r="E65" s="79"/>
      <c r="F65" s="79"/>
    </row>
    <row r="66" spans="5:6" ht="11.25">
      <c r="E66" s="79"/>
      <c r="F66" s="79"/>
    </row>
    <row r="67" spans="5:6" ht="11.25">
      <c r="E67" s="79"/>
      <c r="F67" s="79"/>
    </row>
    <row r="68" spans="5:6" ht="11.25">
      <c r="E68" s="79"/>
      <c r="F68" s="79"/>
    </row>
    <row r="69" spans="5:6" ht="11.25">
      <c r="E69" s="79"/>
      <c r="F69" s="79"/>
    </row>
    <row r="70" spans="5:6" ht="11.25">
      <c r="E70" s="79"/>
      <c r="F70" s="79"/>
    </row>
    <row r="71" spans="5:6" ht="11.25">
      <c r="E71" s="79"/>
      <c r="F71" s="79"/>
    </row>
    <row r="72" spans="5:6" ht="11.25">
      <c r="E72" s="79"/>
      <c r="F72" s="79"/>
    </row>
    <row r="73" spans="5:6" ht="11.25">
      <c r="E73" s="79"/>
      <c r="F73" s="79"/>
    </row>
    <row r="74" spans="5:6" ht="11.25">
      <c r="E74" s="79"/>
      <c r="F74" s="79"/>
    </row>
    <row r="75" spans="5:6" ht="11.25">
      <c r="E75" s="79"/>
      <c r="F75" s="79"/>
    </row>
    <row r="76" spans="5:6" ht="11.25">
      <c r="E76" s="79"/>
      <c r="F76" s="79"/>
    </row>
    <row r="77" spans="5:6" ht="11.25">
      <c r="E77" s="79"/>
      <c r="F77" s="79"/>
    </row>
    <row r="78" spans="5:6" ht="11.25">
      <c r="E78" s="79"/>
      <c r="F78" s="79"/>
    </row>
    <row r="79" spans="5:6" ht="11.25">
      <c r="E79" s="79"/>
      <c r="F79" s="79"/>
    </row>
    <row r="80" spans="5:6" ht="11.25">
      <c r="E80" s="79"/>
      <c r="F80" s="79"/>
    </row>
    <row r="81" spans="5:6" ht="11.25">
      <c r="E81" s="79"/>
      <c r="F81" s="79"/>
    </row>
    <row r="82" spans="5:6" ht="11.25">
      <c r="E82" s="79"/>
      <c r="F82" s="79"/>
    </row>
    <row r="83" spans="5:6" ht="11.25">
      <c r="E83" s="79"/>
      <c r="F83" s="79"/>
    </row>
    <row r="84" spans="5:6" ht="11.25">
      <c r="E84" s="79"/>
      <c r="F84" s="79"/>
    </row>
    <row r="85" spans="5:6" ht="11.25">
      <c r="E85" s="79"/>
      <c r="F85" s="79"/>
    </row>
    <row r="86" spans="5:6" ht="11.25">
      <c r="E86" s="79"/>
      <c r="F86" s="79"/>
    </row>
    <row r="87" spans="5:6" ht="11.25">
      <c r="E87" s="79"/>
      <c r="F87" s="79"/>
    </row>
    <row r="88" spans="5:6" ht="11.25">
      <c r="E88" s="79"/>
      <c r="F88" s="79"/>
    </row>
    <row r="89" spans="5:6" ht="11.25">
      <c r="E89" s="79"/>
      <c r="F89" s="79"/>
    </row>
    <row r="90" spans="5:6" ht="11.25">
      <c r="E90" s="79"/>
      <c r="F90" s="79"/>
    </row>
    <row r="91" spans="5:6" ht="11.25">
      <c r="E91" s="79"/>
      <c r="F91" s="79"/>
    </row>
    <row r="92" spans="5:6" ht="11.25">
      <c r="E92" s="79"/>
      <c r="F92" s="79"/>
    </row>
    <row r="93" spans="5:6" ht="11.25">
      <c r="E93" s="79"/>
      <c r="F93" s="79"/>
    </row>
    <row r="94" spans="5:6" ht="11.25">
      <c r="E94" s="79"/>
      <c r="F94" s="79"/>
    </row>
    <row r="95" spans="5:6" ht="11.25">
      <c r="E95" s="79"/>
      <c r="F95" s="79"/>
    </row>
    <row r="96" spans="5:6" ht="11.25">
      <c r="E96" s="79"/>
      <c r="F96" s="79"/>
    </row>
    <row r="97" spans="5:6" ht="11.25">
      <c r="E97" s="79"/>
      <c r="F97" s="79"/>
    </row>
    <row r="98" spans="5:6" ht="11.25">
      <c r="E98" s="79"/>
      <c r="F98" s="79"/>
    </row>
    <row r="99" spans="5:6" ht="11.25">
      <c r="E99" s="79"/>
      <c r="F99" s="79"/>
    </row>
    <row r="100" spans="5:6" ht="11.25">
      <c r="E100" s="79"/>
      <c r="F100" s="79"/>
    </row>
    <row r="101" spans="5:6" ht="11.25">
      <c r="E101" s="79"/>
      <c r="F101" s="79"/>
    </row>
    <row r="102" spans="5:6" ht="11.25">
      <c r="E102" s="79"/>
      <c r="F102" s="79"/>
    </row>
    <row r="103" spans="5:6" ht="11.25">
      <c r="E103" s="79"/>
      <c r="F103" s="79"/>
    </row>
    <row r="104" spans="5:6" ht="11.25">
      <c r="E104" s="79"/>
      <c r="F104" s="79"/>
    </row>
    <row r="105" spans="5:6" ht="11.25">
      <c r="E105" s="79"/>
      <c r="F105" s="79"/>
    </row>
    <row r="106" spans="5:6" ht="11.25">
      <c r="E106" s="79"/>
      <c r="F106" s="79"/>
    </row>
    <row r="107" spans="5:6" ht="11.25">
      <c r="E107" s="79"/>
      <c r="F107" s="79"/>
    </row>
    <row r="108" spans="5:6" ht="11.25">
      <c r="E108" s="79"/>
      <c r="F108" s="79"/>
    </row>
    <row r="109" spans="5:6" ht="11.25">
      <c r="E109" s="79"/>
      <c r="F109" s="79"/>
    </row>
    <row r="110" spans="5:6" ht="11.25">
      <c r="E110" s="79"/>
      <c r="F110" s="79"/>
    </row>
    <row r="111" spans="5:6" ht="11.25">
      <c r="E111" s="79"/>
      <c r="F111" s="79"/>
    </row>
    <row r="112" spans="5:6" ht="11.25">
      <c r="E112" s="79"/>
      <c r="F112" s="79"/>
    </row>
    <row r="113" spans="5:6" ht="11.25">
      <c r="E113" s="79"/>
      <c r="F113" s="79"/>
    </row>
    <row r="114" spans="5:6" ht="11.25">
      <c r="E114" s="79"/>
      <c r="F114" s="79"/>
    </row>
    <row r="115" spans="5:6" ht="11.25">
      <c r="E115" s="79"/>
      <c r="F115" s="79"/>
    </row>
    <row r="116" spans="5:6" ht="11.25">
      <c r="E116" s="79"/>
      <c r="F116" s="79"/>
    </row>
    <row r="117" spans="5:6" ht="11.25">
      <c r="E117" s="79"/>
      <c r="F117" s="79"/>
    </row>
    <row r="118" spans="5:6" ht="11.25">
      <c r="E118" s="79"/>
      <c r="F118" s="79"/>
    </row>
    <row r="119" spans="5:6" ht="11.25">
      <c r="E119" s="79"/>
      <c r="F119" s="79"/>
    </row>
    <row r="120" spans="5:6" ht="11.25">
      <c r="E120" s="79"/>
      <c r="F120" s="79"/>
    </row>
    <row r="121" spans="5:6" ht="11.25">
      <c r="E121" s="79"/>
      <c r="F121" s="79"/>
    </row>
    <row r="122" spans="5:6" ht="11.25">
      <c r="E122" s="79"/>
      <c r="F122" s="79"/>
    </row>
    <row r="123" spans="5:6" ht="11.25">
      <c r="E123" s="79"/>
      <c r="F123" s="79"/>
    </row>
    <row r="124" spans="5:6" ht="11.25">
      <c r="E124" s="79"/>
      <c r="F124" s="79"/>
    </row>
    <row r="125" spans="5:6" ht="11.25">
      <c r="E125" s="79"/>
      <c r="F125" s="79"/>
    </row>
    <row r="126" spans="5:6" ht="11.25">
      <c r="E126" s="79"/>
      <c r="F126" s="79"/>
    </row>
    <row r="127" spans="5:6" ht="11.25">
      <c r="E127" s="79"/>
      <c r="F127" s="79"/>
    </row>
    <row r="128" spans="5:6" ht="11.25">
      <c r="E128" s="79"/>
      <c r="F128" s="79"/>
    </row>
    <row r="129" spans="5:6" ht="11.25">
      <c r="E129" s="79"/>
      <c r="F129" s="79"/>
    </row>
    <row r="130" spans="5:6" ht="11.25">
      <c r="E130" s="79"/>
      <c r="F130" s="79"/>
    </row>
    <row r="131" spans="5:6" ht="11.25">
      <c r="E131" s="79"/>
      <c r="F131" s="79"/>
    </row>
    <row r="132" spans="5:6" ht="11.25">
      <c r="E132" s="79"/>
      <c r="F132" s="79"/>
    </row>
    <row r="133" spans="5:6" ht="11.25">
      <c r="E133" s="79"/>
      <c r="F133" s="79"/>
    </row>
    <row r="134" spans="5:6" ht="11.25">
      <c r="E134" s="79"/>
      <c r="F134" s="79"/>
    </row>
    <row r="135" spans="5:6" ht="11.25">
      <c r="E135" s="79"/>
      <c r="F135" s="79"/>
    </row>
    <row r="136" spans="5:6" ht="11.25">
      <c r="E136" s="79"/>
      <c r="F136" s="79"/>
    </row>
    <row r="137" spans="5:6" ht="11.25">
      <c r="E137" s="79"/>
      <c r="F137" s="79"/>
    </row>
    <row r="138" spans="5:6" ht="11.25">
      <c r="E138" s="79"/>
      <c r="F138" s="79"/>
    </row>
    <row r="139" spans="5:6" ht="11.25">
      <c r="E139" s="79"/>
      <c r="F139" s="79"/>
    </row>
    <row r="140" spans="5:6" ht="11.25">
      <c r="E140" s="79"/>
      <c r="F140" s="79"/>
    </row>
    <row r="141" spans="5:6" ht="11.25">
      <c r="E141" s="79"/>
      <c r="F141" s="79"/>
    </row>
    <row r="142" spans="5:6" ht="11.25">
      <c r="E142" s="79"/>
      <c r="F142" s="79"/>
    </row>
    <row r="143" spans="5:6" ht="11.25">
      <c r="E143" s="79"/>
      <c r="F143" s="79"/>
    </row>
    <row r="144" spans="5:6" ht="11.25">
      <c r="E144" s="79"/>
      <c r="F144" s="79"/>
    </row>
    <row r="145" spans="5:6" ht="11.25">
      <c r="E145" s="79"/>
      <c r="F145" s="79"/>
    </row>
    <row r="146" spans="5:6" ht="11.25">
      <c r="E146" s="79"/>
      <c r="F146" s="79"/>
    </row>
    <row r="147" spans="5:6" ht="11.25">
      <c r="E147" s="79"/>
      <c r="F147" s="79"/>
    </row>
    <row r="148" spans="5:6" ht="11.25">
      <c r="E148" s="79"/>
      <c r="F148" s="79"/>
    </row>
    <row r="149" spans="5:6" ht="11.25">
      <c r="E149" s="79"/>
      <c r="F149" s="79"/>
    </row>
    <row r="150" spans="5:6" ht="11.25">
      <c r="E150" s="79"/>
      <c r="F150" s="79"/>
    </row>
    <row r="151" spans="5:6" ht="11.25">
      <c r="E151" s="79"/>
      <c r="F151" s="79"/>
    </row>
    <row r="152" spans="5:6" ht="11.25">
      <c r="E152" s="79"/>
      <c r="F152" s="79"/>
    </row>
    <row r="153" spans="5:6" ht="11.25">
      <c r="E153" s="79"/>
      <c r="F153" s="79"/>
    </row>
    <row r="154" spans="5:6" ht="11.25">
      <c r="E154" s="79"/>
      <c r="F154" s="79"/>
    </row>
    <row r="155" spans="5:6" ht="11.25">
      <c r="E155" s="79"/>
      <c r="F155" s="79"/>
    </row>
    <row r="156" spans="5:6" ht="11.25">
      <c r="E156" s="79"/>
      <c r="F156" s="79"/>
    </row>
    <row r="157" spans="5:6" ht="11.25">
      <c r="E157" s="79"/>
      <c r="F157" s="79"/>
    </row>
    <row r="158" spans="5:6" ht="11.25">
      <c r="E158" s="79"/>
      <c r="F158" s="79"/>
    </row>
    <row r="159" spans="5:6" ht="11.25">
      <c r="E159" s="79"/>
      <c r="F159" s="79"/>
    </row>
    <row r="160" spans="5:6" ht="11.25">
      <c r="E160" s="79"/>
      <c r="F160" s="79"/>
    </row>
    <row r="161" spans="5:6" ht="11.25">
      <c r="E161" s="79"/>
      <c r="F161" s="79"/>
    </row>
    <row r="162" spans="5:6" ht="11.25">
      <c r="E162" s="79"/>
      <c r="F162" s="79"/>
    </row>
    <row r="163" spans="5:6" ht="11.25">
      <c r="E163" s="79"/>
      <c r="F163" s="79"/>
    </row>
    <row r="164" spans="5:6" ht="11.25">
      <c r="E164" s="79"/>
      <c r="F164" s="79"/>
    </row>
    <row r="165" spans="5:6" ht="11.25">
      <c r="E165" s="79"/>
      <c r="F165" s="79"/>
    </row>
    <row r="166" spans="5:6" ht="11.25">
      <c r="E166" s="79"/>
      <c r="F166" s="79"/>
    </row>
    <row r="167" spans="5:6" ht="11.25">
      <c r="E167" s="79"/>
      <c r="F167" s="79"/>
    </row>
    <row r="168" spans="5:6" ht="11.25">
      <c r="E168" s="79"/>
      <c r="F168" s="79"/>
    </row>
    <row r="169" spans="5:6" ht="11.25">
      <c r="E169" s="79"/>
      <c r="F169" s="79"/>
    </row>
    <row r="170" spans="5:6" ht="11.25">
      <c r="E170" s="79"/>
      <c r="F170" s="79"/>
    </row>
    <row r="171" spans="5:6" ht="11.25">
      <c r="E171" s="79"/>
      <c r="F171" s="79"/>
    </row>
    <row r="172" spans="5:6" ht="11.25">
      <c r="E172" s="79"/>
      <c r="F172" s="79"/>
    </row>
    <row r="173" spans="5:6" ht="11.25">
      <c r="E173" s="79"/>
      <c r="F173" s="79"/>
    </row>
    <row r="174" spans="5:6" ht="11.25">
      <c r="E174" s="79"/>
      <c r="F174" s="79"/>
    </row>
    <row r="175" spans="5:6" ht="11.25">
      <c r="E175" s="79"/>
      <c r="F175" s="79"/>
    </row>
    <row r="176" spans="5:6" ht="11.25">
      <c r="E176" s="79"/>
      <c r="F176" s="79"/>
    </row>
    <row r="177" spans="5:6" ht="11.25">
      <c r="E177" s="79"/>
      <c r="F177" s="79"/>
    </row>
    <row r="178" spans="5:6" ht="11.25">
      <c r="E178" s="79"/>
      <c r="F178" s="79"/>
    </row>
    <row r="179" spans="5:6" ht="11.25">
      <c r="E179" s="79"/>
      <c r="F179" s="79"/>
    </row>
    <row r="180" spans="5:6" ht="11.25">
      <c r="E180" s="79"/>
      <c r="F180" s="79"/>
    </row>
    <row r="181" spans="5:6" ht="11.25">
      <c r="E181" s="79"/>
      <c r="F181" s="79"/>
    </row>
    <row r="182" spans="5:6" ht="11.25">
      <c r="E182" s="79"/>
      <c r="F182" s="79"/>
    </row>
    <row r="183" spans="5:6" ht="11.25">
      <c r="E183" s="79"/>
      <c r="F183" s="79"/>
    </row>
    <row r="184" spans="5:6" ht="11.25">
      <c r="E184" s="79"/>
      <c r="F184" s="79"/>
    </row>
    <row r="185" spans="5:6" ht="11.25">
      <c r="E185" s="79"/>
      <c r="F185" s="79"/>
    </row>
    <row r="186" spans="5:6" ht="11.25">
      <c r="E186" s="79"/>
      <c r="F186" s="79"/>
    </row>
    <row r="187" spans="5:6" ht="11.25">
      <c r="E187" s="79"/>
      <c r="F187" s="79"/>
    </row>
    <row r="188" spans="5:6" ht="11.25">
      <c r="E188" s="79"/>
      <c r="F188" s="79"/>
    </row>
    <row r="189" spans="5:6" ht="11.25">
      <c r="E189" s="79"/>
      <c r="F189" s="79"/>
    </row>
    <row r="190" spans="5:6" ht="11.25">
      <c r="E190" s="79"/>
      <c r="F190" s="79"/>
    </row>
    <row r="191" spans="5:6" ht="11.25">
      <c r="E191" s="79"/>
      <c r="F191" s="79"/>
    </row>
    <row r="192" spans="5:6" ht="11.25">
      <c r="E192" s="79"/>
      <c r="F192" s="79"/>
    </row>
    <row r="193" spans="5:6" ht="11.25">
      <c r="E193" s="79"/>
      <c r="F193" s="79"/>
    </row>
    <row r="194" spans="5:6" ht="11.25">
      <c r="E194" s="79"/>
      <c r="F194" s="79"/>
    </row>
    <row r="195" spans="5:6" ht="11.25">
      <c r="E195" s="79"/>
      <c r="F195" s="79"/>
    </row>
    <row r="196" spans="5:6" ht="11.25">
      <c r="E196" s="79"/>
      <c r="F196" s="79"/>
    </row>
    <row r="197" spans="5:6" ht="11.25">
      <c r="E197" s="79"/>
      <c r="F197" s="79"/>
    </row>
    <row r="198" spans="5:6" ht="11.25">
      <c r="E198" s="79"/>
      <c r="F198" s="79"/>
    </row>
    <row r="199" spans="5:6" ht="11.25">
      <c r="E199" s="79"/>
      <c r="F199" s="79"/>
    </row>
    <row r="200" spans="5:6" ht="11.25">
      <c r="E200" s="79"/>
      <c r="F200" s="79"/>
    </row>
    <row r="201" spans="5:6" ht="11.25">
      <c r="E201" s="79"/>
      <c r="F201" s="79"/>
    </row>
    <row r="202" spans="5:6" ht="11.25">
      <c r="E202" s="79"/>
      <c r="F202" s="79"/>
    </row>
    <row r="203" spans="5:6" ht="11.25">
      <c r="E203" s="79"/>
      <c r="F203" s="79"/>
    </row>
    <row r="204" spans="5:6" ht="11.25">
      <c r="E204" s="79"/>
      <c r="F204" s="79"/>
    </row>
    <row r="205" spans="5:6" ht="11.25">
      <c r="E205" s="79"/>
      <c r="F205" s="79"/>
    </row>
    <row r="206" spans="5:6" ht="11.25">
      <c r="E206" s="79"/>
      <c r="F206" s="79"/>
    </row>
    <row r="207" spans="5:6" ht="11.25">
      <c r="E207" s="79"/>
      <c r="F207" s="79"/>
    </row>
    <row r="208" spans="5:6" ht="11.25">
      <c r="E208" s="79"/>
      <c r="F208" s="79"/>
    </row>
    <row r="209" spans="5:6" ht="11.25">
      <c r="E209" s="79"/>
      <c r="F209" s="79"/>
    </row>
    <row r="210" spans="5:6" ht="11.25">
      <c r="E210" s="79"/>
      <c r="F210" s="79"/>
    </row>
    <row r="211" spans="5:6" ht="11.25">
      <c r="E211" s="79"/>
      <c r="F211" s="79"/>
    </row>
    <row r="212" spans="5:6" ht="11.25">
      <c r="E212" s="79"/>
      <c r="F212" s="79"/>
    </row>
    <row r="213" spans="5:6" ht="11.25">
      <c r="E213" s="79"/>
      <c r="F213" s="79"/>
    </row>
    <row r="214" spans="5:6" ht="11.25">
      <c r="E214" s="79"/>
      <c r="F214" s="79"/>
    </row>
    <row r="215" spans="5:6" ht="11.25">
      <c r="E215" s="79"/>
      <c r="F215" s="79"/>
    </row>
    <row r="216" spans="5:6" ht="11.25">
      <c r="E216" s="79"/>
      <c r="F216" s="79"/>
    </row>
    <row r="217" spans="5:6" ht="11.25">
      <c r="E217" s="79"/>
      <c r="F217" s="79"/>
    </row>
    <row r="218" spans="5:6" ht="11.25">
      <c r="E218" s="79"/>
      <c r="F218" s="79"/>
    </row>
    <row r="219" spans="5:6" ht="11.25">
      <c r="E219" s="79"/>
      <c r="F219" s="79"/>
    </row>
    <row r="220" spans="5:6" ht="11.25">
      <c r="E220" s="79"/>
      <c r="F220" s="79"/>
    </row>
    <row r="221" spans="5:6" ht="11.25">
      <c r="E221" s="79"/>
      <c r="F221" s="79"/>
    </row>
    <row r="222" spans="5:6" ht="11.25">
      <c r="E222" s="79"/>
      <c r="F222" s="79"/>
    </row>
    <row r="223" spans="5:6" ht="11.25">
      <c r="E223" s="79"/>
      <c r="F223" s="79"/>
    </row>
    <row r="224" spans="5:6" ht="11.25">
      <c r="E224" s="79"/>
      <c r="F224" s="79"/>
    </row>
    <row r="225" spans="5:6" ht="11.25">
      <c r="E225" s="79"/>
      <c r="F225" s="79"/>
    </row>
    <row r="226" spans="5:6" ht="11.25">
      <c r="E226" s="79"/>
      <c r="F226" s="79"/>
    </row>
    <row r="227" spans="5:6" ht="11.25">
      <c r="E227" s="79"/>
      <c r="F227" s="79"/>
    </row>
    <row r="228" spans="5:6" ht="11.25">
      <c r="E228" s="79"/>
      <c r="F228" s="79"/>
    </row>
    <row r="229" spans="5:6" ht="11.25">
      <c r="E229" s="79"/>
      <c r="F229" s="79"/>
    </row>
    <row r="230" spans="5:6" ht="11.25">
      <c r="E230" s="79"/>
      <c r="F230" s="79"/>
    </row>
    <row r="231" spans="5:6" ht="11.25">
      <c r="E231" s="79"/>
      <c r="F231" s="79"/>
    </row>
    <row r="232" spans="5:6" ht="11.25">
      <c r="E232" s="79"/>
      <c r="F232" s="79"/>
    </row>
    <row r="233" spans="5:6" ht="11.25">
      <c r="E233" s="79"/>
      <c r="F233" s="79"/>
    </row>
    <row r="234" spans="5:6" ht="11.25">
      <c r="E234" s="79"/>
      <c r="F234" s="79"/>
    </row>
    <row r="235" spans="5:6" ht="11.25">
      <c r="E235" s="79"/>
      <c r="F235" s="79"/>
    </row>
    <row r="236" spans="5:6" ht="11.25">
      <c r="E236" s="79"/>
      <c r="F236" s="79"/>
    </row>
    <row r="237" spans="5:6" ht="11.25">
      <c r="E237" s="79"/>
      <c r="F237" s="79"/>
    </row>
    <row r="238" spans="5:6" ht="11.25">
      <c r="E238" s="79"/>
      <c r="F238" s="79"/>
    </row>
    <row r="239" spans="5:6" ht="11.25">
      <c r="E239" s="79"/>
      <c r="F239" s="79"/>
    </row>
    <row r="240" spans="5:6" ht="11.25">
      <c r="E240" s="79"/>
      <c r="F240" s="79"/>
    </row>
    <row r="241" spans="5:6" ht="11.25">
      <c r="E241" s="79"/>
      <c r="F241" s="79"/>
    </row>
    <row r="242" spans="5:6" ht="11.25">
      <c r="E242" s="79"/>
      <c r="F242" s="79"/>
    </row>
    <row r="243" spans="5:6" ht="11.25">
      <c r="E243" s="79"/>
      <c r="F243" s="79"/>
    </row>
    <row r="244" spans="5:6" ht="11.25">
      <c r="E244" s="79"/>
      <c r="F244" s="79"/>
    </row>
    <row r="245" spans="5:6" ht="11.25">
      <c r="E245" s="79"/>
      <c r="F245" s="79"/>
    </row>
    <row r="246" spans="5:6" ht="11.25">
      <c r="E246" s="79"/>
      <c r="F246" s="79"/>
    </row>
    <row r="247" spans="5:6" ht="11.25">
      <c r="E247" s="79"/>
      <c r="F247" s="79"/>
    </row>
    <row r="248" spans="5:6" ht="11.25">
      <c r="E248" s="79"/>
      <c r="F248" s="79"/>
    </row>
    <row r="249" spans="5:6" ht="11.25">
      <c r="E249" s="79"/>
      <c r="F249" s="79"/>
    </row>
    <row r="250" spans="5:6" ht="11.25">
      <c r="E250" s="79"/>
      <c r="F250" s="79"/>
    </row>
    <row r="251" spans="5:6" ht="11.25">
      <c r="E251" s="79"/>
      <c r="F251" s="79"/>
    </row>
    <row r="252" spans="5:6" ht="11.25">
      <c r="E252" s="79"/>
      <c r="F252" s="79"/>
    </row>
    <row r="253" spans="5:6" ht="11.25">
      <c r="E253" s="79"/>
      <c r="F253" s="79"/>
    </row>
    <row r="254" spans="5:6" ht="11.25">
      <c r="E254" s="79"/>
      <c r="F254" s="79"/>
    </row>
    <row r="255" spans="5:6" ht="11.25">
      <c r="E255" s="79"/>
      <c r="F255" s="79"/>
    </row>
    <row r="256" spans="5:6" ht="11.25">
      <c r="E256" s="79"/>
      <c r="F256" s="79"/>
    </row>
    <row r="257" spans="5:6" ht="11.25">
      <c r="E257" s="79"/>
      <c r="F257" s="79"/>
    </row>
    <row r="258" spans="5:6" ht="11.25">
      <c r="E258" s="79"/>
      <c r="F258" s="79"/>
    </row>
    <row r="259" spans="5:6" ht="11.25">
      <c r="E259" s="79"/>
      <c r="F259" s="79"/>
    </row>
    <row r="260" spans="5:6" ht="11.25">
      <c r="E260" s="79"/>
      <c r="F260" s="79"/>
    </row>
    <row r="261" spans="5:6" ht="11.25">
      <c r="E261" s="79"/>
      <c r="F261" s="79"/>
    </row>
    <row r="262" spans="5:6" ht="11.25">
      <c r="E262" s="79"/>
      <c r="F262" s="79"/>
    </row>
    <row r="263" spans="5:6" ht="11.25">
      <c r="E263" s="79"/>
      <c r="F263" s="79"/>
    </row>
    <row r="264" spans="5:6" ht="11.25">
      <c r="E264" s="79"/>
      <c r="F264" s="79"/>
    </row>
    <row r="265" spans="5:6" ht="11.25">
      <c r="E265" s="79"/>
      <c r="F265" s="79"/>
    </row>
    <row r="266" spans="5:6" ht="11.25">
      <c r="E266" s="79"/>
      <c r="F266" s="79"/>
    </row>
    <row r="267" spans="5:6" ht="11.25">
      <c r="E267" s="79"/>
      <c r="F267" s="79"/>
    </row>
    <row r="268" spans="5:6" ht="11.25">
      <c r="E268" s="79"/>
      <c r="F268" s="79"/>
    </row>
    <row r="269" spans="5:6" ht="11.25">
      <c r="E269" s="79"/>
      <c r="F269" s="79"/>
    </row>
    <row r="270" spans="5:6" ht="11.25">
      <c r="E270" s="79"/>
      <c r="F270" s="79"/>
    </row>
    <row r="271" spans="5:6" ht="11.25">
      <c r="E271" s="79"/>
      <c r="F271" s="79"/>
    </row>
    <row r="272" spans="5:6" ht="11.25">
      <c r="E272" s="79"/>
      <c r="F272" s="79"/>
    </row>
    <row r="273" spans="5:6" ht="11.25">
      <c r="E273" s="79"/>
      <c r="F273" s="79"/>
    </row>
    <row r="274" spans="5:6" ht="11.25">
      <c r="E274" s="79"/>
      <c r="F274" s="79"/>
    </row>
    <row r="275" spans="5:6" ht="11.25">
      <c r="E275" s="79"/>
      <c r="F275" s="79"/>
    </row>
    <row r="276" spans="5:6" ht="11.25">
      <c r="E276" s="79"/>
      <c r="F276" s="79"/>
    </row>
    <row r="277" spans="5:6" ht="11.25">
      <c r="E277" s="79"/>
      <c r="F277" s="79"/>
    </row>
    <row r="278" spans="5:6" ht="11.25">
      <c r="E278" s="79"/>
      <c r="F278" s="79"/>
    </row>
    <row r="279" spans="5:6" ht="11.25">
      <c r="E279" s="79"/>
      <c r="F279" s="79"/>
    </row>
    <row r="280" spans="5:6" ht="11.25">
      <c r="E280" s="79"/>
      <c r="F280" s="79"/>
    </row>
    <row r="281" spans="5:6" ht="11.25">
      <c r="E281" s="79"/>
      <c r="F281" s="79"/>
    </row>
    <row r="282" spans="5:6" ht="11.25">
      <c r="E282" s="79"/>
      <c r="F282" s="79"/>
    </row>
    <row r="283" spans="5:6" ht="11.25">
      <c r="E283" s="79"/>
      <c r="F283" s="79"/>
    </row>
    <row r="284" spans="5:6" ht="11.25">
      <c r="E284" s="79"/>
      <c r="F284" s="79"/>
    </row>
    <row r="285" spans="5:6" ht="11.25">
      <c r="E285" s="79"/>
      <c r="F285" s="79"/>
    </row>
    <row r="286" spans="5:6" ht="11.25">
      <c r="E286" s="79"/>
      <c r="F286" s="79"/>
    </row>
    <row r="287" spans="5:6" ht="11.25">
      <c r="E287" s="79"/>
      <c r="F287" s="79"/>
    </row>
    <row r="288" spans="5:6" ht="11.25">
      <c r="E288" s="79"/>
      <c r="F288" s="79"/>
    </row>
    <row r="289" spans="5:6" ht="11.25">
      <c r="E289" s="79"/>
      <c r="F289" s="79"/>
    </row>
    <row r="290" spans="5:6" ht="11.25">
      <c r="E290" s="79"/>
      <c r="F290" s="79"/>
    </row>
    <row r="291" spans="5:6" ht="11.25">
      <c r="E291" s="79"/>
      <c r="F291" s="79"/>
    </row>
    <row r="292" spans="5:6" ht="11.25">
      <c r="E292" s="79"/>
      <c r="F292" s="79"/>
    </row>
    <row r="293" spans="5:6" ht="11.25">
      <c r="E293" s="79"/>
      <c r="F293" s="79"/>
    </row>
    <row r="294" spans="5:6" ht="11.25">
      <c r="E294" s="79"/>
      <c r="F294" s="79"/>
    </row>
    <row r="295" spans="5:6" ht="11.25">
      <c r="E295" s="79"/>
      <c r="F295" s="79"/>
    </row>
    <row r="296" spans="5:6" ht="11.25">
      <c r="E296" s="79"/>
      <c r="F296" s="79"/>
    </row>
    <row r="297" spans="5:6" ht="11.25">
      <c r="E297" s="79"/>
      <c r="F297" s="79"/>
    </row>
    <row r="298" spans="5:6" ht="11.25">
      <c r="E298" s="79"/>
      <c r="F298" s="79"/>
    </row>
    <row r="299" spans="5:6" ht="11.25">
      <c r="E299" s="79"/>
      <c r="F299" s="79"/>
    </row>
    <row r="300" spans="5:6" ht="11.25">
      <c r="E300" s="79"/>
      <c r="F300" s="79"/>
    </row>
    <row r="301" spans="5:6" ht="11.25">
      <c r="E301" s="79"/>
      <c r="F301" s="79"/>
    </row>
    <row r="302" spans="5:6" ht="11.25">
      <c r="E302" s="79"/>
      <c r="F302" s="79"/>
    </row>
    <row r="303" spans="5:6" ht="11.25">
      <c r="E303" s="79"/>
      <c r="F303" s="79"/>
    </row>
    <row r="304" spans="5:6" ht="11.25">
      <c r="E304" s="79"/>
      <c r="F304" s="79"/>
    </row>
    <row r="305" spans="5:6" ht="11.25">
      <c r="E305" s="79"/>
      <c r="F305" s="79"/>
    </row>
    <row r="306" spans="5:6" ht="11.25">
      <c r="E306" s="79"/>
      <c r="F306" s="79"/>
    </row>
    <row r="307" spans="5:6" ht="11.25">
      <c r="E307" s="79"/>
      <c r="F307" s="79"/>
    </row>
    <row r="308" spans="5:6" ht="11.25">
      <c r="E308" s="79"/>
      <c r="F308" s="79"/>
    </row>
    <row r="309" spans="5:6" ht="11.25">
      <c r="E309" s="79"/>
      <c r="F309" s="79"/>
    </row>
    <row r="310" spans="5:6" ht="11.25">
      <c r="E310" s="79"/>
      <c r="F310" s="79"/>
    </row>
    <row r="311" spans="5:6" ht="11.25">
      <c r="E311" s="79"/>
      <c r="F311" s="79"/>
    </row>
    <row r="312" spans="5:6" ht="11.25">
      <c r="E312" s="79"/>
      <c r="F312" s="79"/>
    </row>
    <row r="313" spans="5:6" ht="11.25">
      <c r="E313" s="79"/>
      <c r="F313" s="79"/>
    </row>
    <row r="314" spans="5:6" ht="11.25">
      <c r="E314" s="79"/>
      <c r="F314" s="79"/>
    </row>
    <row r="315" spans="5:6" ht="11.25">
      <c r="E315" s="79"/>
      <c r="F315" s="79"/>
    </row>
    <row r="316" spans="5:6" ht="11.25">
      <c r="E316" s="79"/>
      <c r="F316" s="79"/>
    </row>
    <row r="317" spans="5:6" ht="11.25">
      <c r="E317" s="79"/>
      <c r="F317" s="79"/>
    </row>
    <row r="318" spans="5:6" ht="11.25">
      <c r="E318" s="79"/>
      <c r="F318" s="79"/>
    </row>
    <row r="319" spans="5:6" ht="11.25">
      <c r="E319" s="79"/>
      <c r="F319" s="79"/>
    </row>
    <row r="320" spans="5:6" ht="11.25">
      <c r="E320" s="79"/>
      <c r="F320" s="79"/>
    </row>
    <row r="321" spans="5:6" ht="11.25">
      <c r="E321" s="79"/>
      <c r="F321" s="79"/>
    </row>
    <row r="322" spans="5:6" ht="11.25">
      <c r="E322" s="79"/>
      <c r="F322" s="79"/>
    </row>
    <row r="323" spans="5:6" ht="11.25">
      <c r="E323" s="79"/>
      <c r="F323" s="79"/>
    </row>
    <row r="324" spans="5:6" ht="11.25">
      <c r="E324" s="79"/>
      <c r="F324" s="79"/>
    </row>
    <row r="325" spans="5:6" ht="11.25">
      <c r="E325" s="79"/>
      <c r="F325" s="79"/>
    </row>
    <row r="326" spans="5:6" ht="11.25">
      <c r="E326" s="79"/>
      <c r="F326" s="79"/>
    </row>
    <row r="327" spans="5:6" ht="11.25">
      <c r="E327" s="79"/>
      <c r="F327" s="79"/>
    </row>
    <row r="328" spans="5:6" ht="11.25">
      <c r="E328" s="79"/>
      <c r="F328" s="79"/>
    </row>
    <row r="329" spans="5:6" ht="11.25">
      <c r="E329" s="79"/>
      <c r="F329" s="79"/>
    </row>
    <row r="330" spans="5:6" ht="11.25">
      <c r="E330" s="79"/>
      <c r="F330" s="79"/>
    </row>
    <row r="331" spans="5:6" ht="11.25">
      <c r="E331" s="79"/>
      <c r="F331" s="79"/>
    </row>
    <row r="332" spans="5:6" ht="11.25">
      <c r="E332" s="79"/>
      <c r="F332" s="79"/>
    </row>
    <row r="333" spans="5:6" ht="11.25">
      <c r="E333" s="79"/>
      <c r="F333" s="79"/>
    </row>
    <row r="334" spans="5:6" ht="11.25">
      <c r="E334" s="79"/>
      <c r="F334" s="79"/>
    </row>
    <row r="335" spans="5:6" ht="11.25">
      <c r="E335" s="79"/>
      <c r="F335" s="79"/>
    </row>
    <row r="336" spans="5:6" ht="11.25">
      <c r="E336" s="79"/>
      <c r="F336" s="79"/>
    </row>
    <row r="337" spans="5:6" ht="11.25">
      <c r="E337" s="79"/>
      <c r="F337" s="79"/>
    </row>
    <row r="338" spans="5:6" ht="11.25">
      <c r="E338" s="79"/>
      <c r="F338" s="79"/>
    </row>
    <row r="339" spans="5:6" ht="11.25">
      <c r="E339" s="79"/>
      <c r="F339" s="79"/>
    </row>
    <row r="340" spans="5:6" ht="11.25">
      <c r="E340" s="79"/>
      <c r="F340" s="79"/>
    </row>
    <row r="341" spans="5:6" ht="11.25">
      <c r="E341" s="79"/>
      <c r="F341" s="79"/>
    </row>
    <row r="342" spans="5:6" ht="11.25">
      <c r="E342" s="79"/>
      <c r="F342" s="79"/>
    </row>
    <row r="343" spans="5:6" ht="11.25">
      <c r="E343" s="79"/>
      <c r="F343" s="79"/>
    </row>
    <row r="344" spans="5:6" ht="11.25">
      <c r="E344" s="79"/>
      <c r="F344" s="79"/>
    </row>
    <row r="345" spans="5:6" ht="11.25">
      <c r="E345" s="79"/>
      <c r="F345" s="79"/>
    </row>
    <row r="346" spans="5:6" ht="11.25">
      <c r="E346" s="79"/>
      <c r="F346" s="79"/>
    </row>
    <row r="347" spans="5:6" ht="11.25">
      <c r="E347" s="79"/>
      <c r="F347" s="79"/>
    </row>
    <row r="348" spans="5:6" ht="11.25">
      <c r="E348" s="79"/>
      <c r="F348" s="79"/>
    </row>
    <row r="349" spans="5:6" ht="11.25">
      <c r="E349" s="79"/>
      <c r="F349" s="79"/>
    </row>
    <row r="350" spans="5:6" ht="11.25">
      <c r="E350" s="79"/>
      <c r="F350" s="79"/>
    </row>
    <row r="351" spans="5:6" ht="11.25">
      <c r="E351" s="79"/>
      <c r="F351" s="79"/>
    </row>
    <row r="352" spans="5:6" ht="11.25">
      <c r="E352" s="79"/>
      <c r="F352" s="79"/>
    </row>
    <row r="353" spans="5:6" ht="11.25">
      <c r="E353" s="79"/>
      <c r="F353" s="79"/>
    </row>
    <row r="354" spans="5:6" ht="11.25">
      <c r="E354" s="79"/>
      <c r="F354" s="79"/>
    </row>
    <row r="355" spans="5:6" ht="11.25">
      <c r="E355" s="79"/>
      <c r="F355" s="79"/>
    </row>
    <row r="356" spans="5:6" ht="11.25">
      <c r="E356" s="79"/>
      <c r="F356" s="79"/>
    </row>
    <row r="357" spans="5:6" ht="11.25">
      <c r="E357" s="79"/>
      <c r="F357" s="79"/>
    </row>
    <row r="358" spans="5:6" ht="11.25">
      <c r="E358" s="79"/>
      <c r="F358" s="79"/>
    </row>
    <row r="359" spans="5:6" ht="11.25">
      <c r="E359" s="79"/>
      <c r="F359" s="79"/>
    </row>
    <row r="360" spans="5:6" ht="11.25">
      <c r="E360" s="79"/>
      <c r="F360" s="79"/>
    </row>
    <row r="361" spans="5:6" ht="11.25">
      <c r="E361" s="79"/>
      <c r="F361" s="79"/>
    </row>
    <row r="362" spans="5:6" ht="11.25">
      <c r="E362" s="79"/>
      <c r="F362" s="79"/>
    </row>
    <row r="363" spans="5:6" ht="11.25">
      <c r="E363" s="79"/>
      <c r="F363" s="79"/>
    </row>
    <row r="364" spans="5:6" ht="11.25">
      <c r="E364" s="79"/>
      <c r="F364" s="79"/>
    </row>
    <row r="365" spans="5:6" ht="11.25">
      <c r="E365" s="79"/>
      <c r="F365" s="79"/>
    </row>
    <row r="366" spans="5:6" ht="11.25">
      <c r="E366" s="79"/>
      <c r="F366" s="79"/>
    </row>
    <row r="367" spans="5:6" ht="11.25">
      <c r="E367" s="79"/>
      <c r="F367" s="79"/>
    </row>
    <row r="368" spans="5:6" ht="11.25">
      <c r="E368" s="79"/>
      <c r="F368" s="79"/>
    </row>
    <row r="369" spans="5:6" ht="11.25">
      <c r="E369" s="79"/>
      <c r="F369" s="79"/>
    </row>
    <row r="370" spans="5:6" ht="11.25">
      <c r="E370" s="79"/>
      <c r="F370" s="79"/>
    </row>
    <row r="371" spans="5:6" ht="11.25">
      <c r="E371" s="79"/>
      <c r="F371" s="79"/>
    </row>
    <row r="372" spans="5:6" ht="11.25">
      <c r="E372" s="79"/>
      <c r="F372" s="79"/>
    </row>
    <row r="373" spans="5:6" ht="11.25">
      <c r="E373" s="79"/>
      <c r="F373" s="79"/>
    </row>
    <row r="374" spans="5:6" ht="11.25">
      <c r="E374" s="79"/>
      <c r="F374" s="79"/>
    </row>
    <row r="375" spans="5:6" ht="11.25">
      <c r="E375" s="79"/>
      <c r="F375" s="79"/>
    </row>
    <row r="376" spans="5:6" ht="11.25">
      <c r="E376" s="79"/>
      <c r="F376" s="79"/>
    </row>
    <row r="377" spans="5:6" ht="11.25">
      <c r="E377" s="79"/>
      <c r="F377" s="79"/>
    </row>
    <row r="378" spans="5:6" ht="11.25">
      <c r="E378" s="79"/>
      <c r="F378" s="79"/>
    </row>
    <row r="379" spans="5:6" ht="11.25">
      <c r="E379" s="79"/>
      <c r="F379" s="79"/>
    </row>
    <row r="380" spans="5:6" ht="11.25">
      <c r="E380" s="79"/>
      <c r="F380" s="79"/>
    </row>
    <row r="381" spans="5:6" ht="11.25">
      <c r="E381" s="79"/>
      <c r="F381" s="79"/>
    </row>
    <row r="382" spans="5:6" ht="11.25">
      <c r="E382" s="79"/>
      <c r="F382" s="79"/>
    </row>
    <row r="383" spans="5:6" ht="11.25">
      <c r="E383" s="79"/>
      <c r="F383" s="79"/>
    </row>
    <row r="384" spans="5:6" ht="11.25">
      <c r="E384" s="79"/>
      <c r="F384" s="79"/>
    </row>
    <row r="385" spans="5:6" ht="11.25">
      <c r="E385" s="79"/>
      <c r="F385" s="79"/>
    </row>
    <row r="386" spans="5:6" ht="11.25">
      <c r="E386" s="79"/>
      <c r="F386" s="79"/>
    </row>
    <row r="387" spans="5:6" ht="11.25">
      <c r="E387" s="79"/>
      <c r="F387" s="79"/>
    </row>
    <row r="388" spans="5:6" ht="11.25">
      <c r="E388" s="79"/>
      <c r="F388" s="79"/>
    </row>
    <row r="389" spans="5:6" ht="11.25">
      <c r="E389" s="79"/>
      <c r="F389" s="79"/>
    </row>
    <row r="390" spans="5:6" ht="11.25">
      <c r="E390" s="79"/>
      <c r="F390" s="79"/>
    </row>
    <row r="391" spans="5:6" ht="11.25">
      <c r="E391" s="79"/>
      <c r="F391" s="79"/>
    </row>
    <row r="392" spans="5:6" ht="11.25">
      <c r="E392" s="79"/>
      <c r="F392" s="79"/>
    </row>
    <row r="393" spans="5:6" ht="11.25">
      <c r="E393" s="79"/>
      <c r="F393" s="79"/>
    </row>
    <row r="394" spans="5:6" ht="11.25">
      <c r="E394" s="79"/>
      <c r="F394" s="79"/>
    </row>
    <row r="395" ht="11.25">
      <c r="F395" s="79"/>
    </row>
    <row r="396" ht="11.25">
      <c r="F396" s="79"/>
    </row>
  </sheetData>
  <sheetProtection/>
  <mergeCells count="2">
    <mergeCell ref="A1:F1"/>
    <mergeCell ref="C4:F4"/>
  </mergeCells>
  <printOptions horizontalCentered="1"/>
  <pageMargins left="0.75" right="0.75" top="0.7900000000000001" bottom="0.63"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61"/>
  <sheetViews>
    <sheetView showZeros="0" zoomScaleSheetLayoutView="100"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D38" sqref="D38"/>
    </sheetView>
  </sheetViews>
  <sheetFormatPr defaultColWidth="9.140625" defaultRowHeight="12.75"/>
  <cols>
    <col min="1" max="3" width="5.421875" style="0" customWidth="1"/>
    <col min="4" max="4" width="32.00390625" style="0" customWidth="1"/>
    <col min="5" max="6" width="15.8515625" style="0" customWidth="1"/>
    <col min="7" max="7" width="14.7109375" style="0" customWidth="1"/>
    <col min="8" max="9" width="16.00390625" style="0" customWidth="1"/>
    <col min="10" max="10" width="9.7109375" style="0" bestFit="1" customWidth="1"/>
    <col min="12" max="12" width="16.8515625" style="0" customWidth="1"/>
  </cols>
  <sheetData>
    <row r="1" spans="1:9" ht="20.25">
      <c r="A1" s="137" t="s">
        <v>191</v>
      </c>
      <c r="B1" s="137"/>
      <c r="C1" s="137"/>
      <c r="D1" s="137"/>
      <c r="E1" s="137"/>
      <c r="F1" s="137"/>
      <c r="G1" s="137"/>
      <c r="H1" s="137"/>
      <c r="I1" s="137"/>
    </row>
    <row r="2" ht="12.75">
      <c r="I2" s="20" t="s">
        <v>192</v>
      </c>
    </row>
    <row r="3" spans="1:9" ht="12.75">
      <c r="A3" s="26" t="s">
        <v>415</v>
      </c>
      <c r="I3" s="20" t="s">
        <v>120</v>
      </c>
    </row>
    <row r="4" spans="1:9" s="19" customFormat="1" ht="15" customHeight="1">
      <c r="A4" s="136" t="s">
        <v>193</v>
      </c>
      <c r="B4" s="136"/>
      <c r="C4" s="136"/>
      <c r="D4" s="136" t="s">
        <v>194</v>
      </c>
      <c r="E4" s="135" t="s">
        <v>195</v>
      </c>
      <c r="F4" s="135" t="s">
        <v>196</v>
      </c>
      <c r="G4" s="135" t="s">
        <v>197</v>
      </c>
      <c r="H4" s="135" t="s">
        <v>198</v>
      </c>
      <c r="I4" s="135" t="s">
        <v>199</v>
      </c>
    </row>
    <row r="5" spans="1:9" s="19" customFormat="1" ht="15" customHeight="1">
      <c r="A5" s="136"/>
      <c r="B5" s="136" t="s">
        <v>200</v>
      </c>
      <c r="C5" s="136" t="s">
        <v>200</v>
      </c>
      <c r="D5" s="136" t="s">
        <v>200</v>
      </c>
      <c r="E5" s="135" t="s">
        <v>200</v>
      </c>
      <c r="F5" s="135" t="s">
        <v>200</v>
      </c>
      <c r="G5" s="135" t="s">
        <v>200</v>
      </c>
      <c r="H5" s="135" t="s">
        <v>200</v>
      </c>
      <c r="I5" s="135" t="s">
        <v>201</v>
      </c>
    </row>
    <row r="6" spans="1:9" s="19" customFormat="1" ht="15" customHeight="1">
      <c r="A6" s="136"/>
      <c r="B6" s="136" t="s">
        <v>200</v>
      </c>
      <c r="C6" s="136" t="s">
        <v>200</v>
      </c>
      <c r="D6" s="136" t="s">
        <v>200</v>
      </c>
      <c r="E6" s="135" t="s">
        <v>200</v>
      </c>
      <c r="F6" s="135" t="s">
        <v>200</v>
      </c>
      <c r="G6" s="135" t="s">
        <v>200</v>
      </c>
      <c r="H6" s="135" t="s">
        <v>200</v>
      </c>
      <c r="I6" s="135" t="s">
        <v>200</v>
      </c>
    </row>
    <row r="7" spans="1:9" s="19" customFormat="1" ht="15" customHeight="1">
      <c r="A7" s="136"/>
      <c r="B7" s="136" t="s">
        <v>200</v>
      </c>
      <c r="C7" s="136" t="s">
        <v>200</v>
      </c>
      <c r="D7" s="136" t="s">
        <v>200</v>
      </c>
      <c r="E7" s="135" t="s">
        <v>200</v>
      </c>
      <c r="F7" s="135" t="s">
        <v>200</v>
      </c>
      <c r="G7" s="135" t="s">
        <v>200</v>
      </c>
      <c r="H7" s="135" t="s">
        <v>200</v>
      </c>
      <c r="I7" s="135" t="s">
        <v>200</v>
      </c>
    </row>
    <row r="8" spans="1:9" s="19" customFormat="1" ht="19.5" customHeight="1">
      <c r="A8" s="136" t="s">
        <v>202</v>
      </c>
      <c r="B8" s="136" t="s">
        <v>203</v>
      </c>
      <c r="C8" s="136" t="s">
        <v>204</v>
      </c>
      <c r="D8" s="46" t="s">
        <v>205</v>
      </c>
      <c r="E8" s="47">
        <v>1</v>
      </c>
      <c r="F8" s="47" t="s">
        <v>206</v>
      </c>
      <c r="G8" s="47" t="s">
        <v>207</v>
      </c>
      <c r="H8" s="47" t="s">
        <v>208</v>
      </c>
      <c r="I8" s="47">
        <v>5</v>
      </c>
    </row>
    <row r="9" spans="1:9" s="19" customFormat="1" ht="19.5" customHeight="1">
      <c r="A9" s="136"/>
      <c r="B9" s="136" t="s">
        <v>200</v>
      </c>
      <c r="C9" s="136" t="s">
        <v>200</v>
      </c>
      <c r="D9" s="46" t="s">
        <v>209</v>
      </c>
      <c r="E9" s="48">
        <f>SUM(E10:E33)</f>
        <v>52647.340000000004</v>
      </c>
      <c r="F9" s="48">
        <f>SUM(F10:F33)</f>
        <v>52568.340000000004</v>
      </c>
      <c r="G9" s="48">
        <f>SUM(G10:G33)</f>
        <v>79</v>
      </c>
      <c r="H9" s="48">
        <f>SUM(H10:H33)</f>
        <v>0</v>
      </c>
      <c r="I9" s="48">
        <f>SUM(I10:I33)</f>
        <v>0</v>
      </c>
    </row>
    <row r="10" spans="1:9" s="19" customFormat="1" ht="18.75" customHeight="1">
      <c r="A10" s="101">
        <v>201</v>
      </c>
      <c r="B10" s="28">
        <v>11</v>
      </c>
      <c r="C10" s="104" t="s">
        <v>450</v>
      </c>
      <c r="D10" s="49" t="s">
        <v>449</v>
      </c>
      <c r="E10" s="44">
        <f>SUM(F10:I10)</f>
        <v>7.68</v>
      </c>
      <c r="F10" s="44">
        <v>7.68</v>
      </c>
      <c r="G10" s="44"/>
      <c r="H10" s="53"/>
      <c r="I10" s="50"/>
    </row>
    <row r="11" spans="1:9" s="19" customFormat="1" ht="18.75" customHeight="1">
      <c r="A11" s="101">
        <v>205</v>
      </c>
      <c r="B11" s="28" t="s">
        <v>421</v>
      </c>
      <c r="C11" s="28" t="s">
        <v>421</v>
      </c>
      <c r="D11" s="102" t="s">
        <v>424</v>
      </c>
      <c r="E11" s="44">
        <f aca="true" t="shared" si="0" ref="E11:E33">SUM(F11:I11)</f>
        <v>218.93</v>
      </c>
      <c r="F11" s="44">
        <v>218.93</v>
      </c>
      <c r="G11" s="44"/>
      <c r="H11" s="53"/>
      <c r="I11" s="50"/>
    </row>
    <row r="12" spans="1:9" s="19" customFormat="1" ht="18.75" customHeight="1">
      <c r="A12" s="101" t="s">
        <v>418</v>
      </c>
      <c r="B12" s="28" t="s">
        <v>421</v>
      </c>
      <c r="C12" s="28" t="s">
        <v>425</v>
      </c>
      <c r="D12" s="102" t="s">
        <v>426</v>
      </c>
      <c r="E12" s="44">
        <f t="shared" si="0"/>
        <v>939.01</v>
      </c>
      <c r="F12" s="44">
        <v>930.01</v>
      </c>
      <c r="G12" s="44">
        <v>9</v>
      </c>
      <c r="H12" s="53"/>
      <c r="I12" s="50"/>
    </row>
    <row r="13" spans="1:9" s="19" customFormat="1" ht="18.75" customHeight="1">
      <c r="A13" s="101" t="s">
        <v>418</v>
      </c>
      <c r="B13" s="28" t="s">
        <v>416</v>
      </c>
      <c r="C13" s="28" t="s">
        <v>421</v>
      </c>
      <c r="D13" s="102" t="s">
        <v>427</v>
      </c>
      <c r="E13" s="44">
        <f t="shared" si="0"/>
        <v>769.18</v>
      </c>
      <c r="F13" s="44">
        <v>769.18</v>
      </c>
      <c r="G13" s="44"/>
      <c r="H13" s="53"/>
      <c r="I13" s="50"/>
    </row>
    <row r="14" spans="1:9" s="19" customFormat="1" ht="18.75" customHeight="1">
      <c r="A14" s="101" t="s">
        <v>418</v>
      </c>
      <c r="B14" s="28" t="s">
        <v>416</v>
      </c>
      <c r="C14" s="28" t="s">
        <v>416</v>
      </c>
      <c r="D14" s="102" t="s">
        <v>428</v>
      </c>
      <c r="E14" s="44">
        <f t="shared" si="0"/>
        <v>4212.32</v>
      </c>
      <c r="F14" s="44">
        <v>4212.32</v>
      </c>
      <c r="G14" s="44"/>
      <c r="H14" s="53"/>
      <c r="I14" s="50"/>
    </row>
    <row r="15" spans="1:9" s="19" customFormat="1" ht="18.75" customHeight="1">
      <c r="A15" s="101" t="s">
        <v>418</v>
      </c>
      <c r="B15" s="28" t="s">
        <v>416</v>
      </c>
      <c r="C15" s="28" t="s">
        <v>417</v>
      </c>
      <c r="D15" s="102" t="s">
        <v>429</v>
      </c>
      <c r="E15" s="44">
        <f t="shared" si="0"/>
        <v>3210.46</v>
      </c>
      <c r="F15" s="44">
        <v>3210.46</v>
      </c>
      <c r="G15" s="44"/>
      <c r="H15" s="53"/>
      <c r="I15" s="50"/>
    </row>
    <row r="16" spans="1:9" s="19" customFormat="1" ht="18.75" customHeight="1">
      <c r="A16" s="101" t="s">
        <v>418</v>
      </c>
      <c r="B16" s="28" t="s">
        <v>416</v>
      </c>
      <c r="C16" s="28" t="s">
        <v>420</v>
      </c>
      <c r="D16" s="102" t="s">
        <v>430</v>
      </c>
      <c r="E16" s="44">
        <f t="shared" si="0"/>
        <v>9656.93</v>
      </c>
      <c r="F16" s="44">
        <v>9656.93</v>
      </c>
      <c r="G16" s="44"/>
      <c r="H16" s="53"/>
      <c r="I16" s="50"/>
    </row>
    <row r="17" spans="1:9" s="19" customFormat="1" ht="18.75" customHeight="1">
      <c r="A17" s="101" t="s">
        <v>418</v>
      </c>
      <c r="B17" s="28" t="s">
        <v>416</v>
      </c>
      <c r="C17" s="28">
        <v>99</v>
      </c>
      <c r="D17" s="103" t="s">
        <v>451</v>
      </c>
      <c r="E17" s="44">
        <f t="shared" si="0"/>
        <v>1880</v>
      </c>
      <c r="F17" s="44">
        <v>1880</v>
      </c>
      <c r="G17" s="44"/>
      <c r="H17" s="53"/>
      <c r="I17" s="50"/>
    </row>
    <row r="18" spans="1:9" s="19" customFormat="1" ht="18.75" customHeight="1">
      <c r="A18" s="101" t="s">
        <v>418</v>
      </c>
      <c r="B18" s="28" t="s">
        <v>417</v>
      </c>
      <c r="C18" s="28" t="s">
        <v>416</v>
      </c>
      <c r="D18" s="102" t="s">
        <v>431</v>
      </c>
      <c r="E18" s="44">
        <f t="shared" si="0"/>
        <v>5922.98</v>
      </c>
      <c r="F18" s="44">
        <v>5922.98</v>
      </c>
      <c r="G18" s="44"/>
      <c r="H18" s="53"/>
      <c r="I18" s="50"/>
    </row>
    <row r="19" spans="1:9" s="19" customFormat="1" ht="18.75" customHeight="1">
      <c r="A19" s="101" t="s">
        <v>418</v>
      </c>
      <c r="B19" s="28" t="s">
        <v>417</v>
      </c>
      <c r="C19" s="28" t="s">
        <v>419</v>
      </c>
      <c r="D19" s="102" t="s">
        <v>432</v>
      </c>
      <c r="E19" s="44">
        <f t="shared" si="0"/>
        <v>8483.94</v>
      </c>
      <c r="F19" s="44">
        <v>8413.94</v>
      </c>
      <c r="G19" s="44">
        <v>70</v>
      </c>
      <c r="H19" s="53"/>
      <c r="I19" s="50"/>
    </row>
    <row r="20" spans="1:9" s="19" customFormat="1" ht="18.75" customHeight="1">
      <c r="A20" s="101" t="s">
        <v>418</v>
      </c>
      <c r="B20" s="28" t="s">
        <v>419</v>
      </c>
      <c r="C20" s="28" t="s">
        <v>421</v>
      </c>
      <c r="D20" s="102" t="s">
        <v>433</v>
      </c>
      <c r="E20" s="44">
        <f t="shared" si="0"/>
        <v>103.63</v>
      </c>
      <c r="F20" s="44">
        <v>103.63</v>
      </c>
      <c r="G20" s="44"/>
      <c r="H20" s="53"/>
      <c r="I20" s="50"/>
    </row>
    <row r="21" spans="1:9" s="19" customFormat="1" ht="18.75" customHeight="1">
      <c r="A21" s="101" t="s">
        <v>418</v>
      </c>
      <c r="B21" s="28" t="s">
        <v>434</v>
      </c>
      <c r="C21" s="28" t="s">
        <v>421</v>
      </c>
      <c r="D21" s="102" t="s">
        <v>435</v>
      </c>
      <c r="E21" s="44">
        <f t="shared" si="0"/>
        <v>284.58</v>
      </c>
      <c r="F21" s="44">
        <v>284.58</v>
      </c>
      <c r="G21" s="44"/>
      <c r="H21" s="53"/>
      <c r="I21" s="50"/>
    </row>
    <row r="22" spans="1:9" s="19" customFormat="1" ht="18.75" customHeight="1">
      <c r="A22" s="101" t="s">
        <v>418</v>
      </c>
      <c r="B22" s="28" t="s">
        <v>436</v>
      </c>
      <c r="C22" s="28" t="s">
        <v>421</v>
      </c>
      <c r="D22" s="102" t="s">
        <v>437</v>
      </c>
      <c r="E22" s="44">
        <f t="shared" si="0"/>
        <v>551.92</v>
      </c>
      <c r="F22" s="44">
        <v>551.92</v>
      </c>
      <c r="G22" s="44"/>
      <c r="H22" s="53"/>
      <c r="I22" s="50"/>
    </row>
    <row r="23" spans="1:9" s="19" customFormat="1" ht="18.75" customHeight="1">
      <c r="A23" s="101">
        <v>205</v>
      </c>
      <c r="B23" s="28" t="s">
        <v>438</v>
      </c>
      <c r="C23" s="28">
        <v>99</v>
      </c>
      <c r="D23" s="103" t="s">
        <v>439</v>
      </c>
      <c r="E23" s="44">
        <f t="shared" si="0"/>
        <v>5000</v>
      </c>
      <c r="F23" s="44">
        <v>5000</v>
      </c>
      <c r="G23" s="44"/>
      <c r="H23" s="53"/>
      <c r="I23" s="50"/>
    </row>
    <row r="24" spans="1:14" ht="18.75" customHeight="1">
      <c r="A24" s="101">
        <v>205</v>
      </c>
      <c r="B24" s="28">
        <v>99</v>
      </c>
      <c r="C24" s="28">
        <v>99</v>
      </c>
      <c r="D24" s="103" t="s">
        <v>440</v>
      </c>
      <c r="E24" s="44">
        <f t="shared" si="0"/>
        <v>2721</v>
      </c>
      <c r="F24" s="44">
        <v>2721</v>
      </c>
      <c r="G24" s="44"/>
      <c r="H24" s="54"/>
      <c r="I24" s="51"/>
      <c r="K24" s="19"/>
      <c r="L24" s="19"/>
      <c r="M24" s="19"/>
      <c r="N24" s="19"/>
    </row>
    <row r="25" spans="1:14" ht="18.75" customHeight="1">
      <c r="A25" s="28">
        <v>207</v>
      </c>
      <c r="B25" s="28" t="s">
        <v>417</v>
      </c>
      <c r="C25" s="28">
        <v>99</v>
      </c>
      <c r="D25" s="103" t="s">
        <v>452</v>
      </c>
      <c r="E25" s="44">
        <f>SUM(F25:I25)</f>
        <v>423.48</v>
      </c>
      <c r="F25" s="44">
        <v>423.48</v>
      </c>
      <c r="G25" s="44"/>
      <c r="H25" s="54"/>
      <c r="I25" s="51"/>
      <c r="K25" s="19"/>
      <c r="L25" s="19"/>
      <c r="M25" s="19"/>
      <c r="N25" s="19"/>
    </row>
    <row r="26" spans="1:14" ht="18.75" customHeight="1">
      <c r="A26" s="28" t="s">
        <v>441</v>
      </c>
      <c r="B26" s="28" t="s">
        <v>419</v>
      </c>
      <c r="C26" s="28" t="s">
        <v>419</v>
      </c>
      <c r="D26" s="103" t="s">
        <v>442</v>
      </c>
      <c r="E26" s="44">
        <f t="shared" si="0"/>
        <v>4261.6</v>
      </c>
      <c r="F26" s="44">
        <v>4261.6</v>
      </c>
      <c r="G26" s="44"/>
      <c r="H26" s="54"/>
      <c r="I26" s="51"/>
      <c r="K26" s="19"/>
      <c r="L26" s="19"/>
      <c r="M26" s="19"/>
      <c r="N26" s="19"/>
    </row>
    <row r="27" spans="1:14" ht="18.75" customHeight="1">
      <c r="A27" s="28" t="s">
        <v>441</v>
      </c>
      <c r="B27" s="28" t="s">
        <v>425</v>
      </c>
      <c r="C27" s="28" t="s">
        <v>421</v>
      </c>
      <c r="D27" s="103" t="s">
        <v>443</v>
      </c>
      <c r="E27" s="44">
        <f t="shared" si="0"/>
        <v>105.48</v>
      </c>
      <c r="F27" s="44">
        <v>105.48</v>
      </c>
      <c r="G27" s="44"/>
      <c r="H27" s="54"/>
      <c r="I27" s="51"/>
      <c r="K27" s="19"/>
      <c r="L27" s="19"/>
      <c r="M27" s="19"/>
      <c r="N27" s="19"/>
    </row>
    <row r="28" spans="1:14" ht="18.75" customHeight="1">
      <c r="A28" s="28" t="s">
        <v>422</v>
      </c>
      <c r="B28" s="28" t="s">
        <v>423</v>
      </c>
      <c r="C28" s="28" t="s">
        <v>421</v>
      </c>
      <c r="D28" s="102" t="s">
        <v>444</v>
      </c>
      <c r="E28" s="44">
        <f t="shared" si="0"/>
        <v>11.05</v>
      </c>
      <c r="F28" s="44">
        <v>11.05</v>
      </c>
      <c r="G28" s="44"/>
      <c r="H28" s="54"/>
      <c r="I28" s="51"/>
      <c r="K28" s="19"/>
      <c r="L28" s="19"/>
      <c r="M28" s="19"/>
      <c r="N28" s="19"/>
    </row>
    <row r="29" spans="1:14" ht="18.75" customHeight="1">
      <c r="A29" s="28" t="s">
        <v>422</v>
      </c>
      <c r="B29" s="28" t="s">
        <v>423</v>
      </c>
      <c r="C29" s="28" t="s">
        <v>416</v>
      </c>
      <c r="D29" s="102" t="s">
        <v>445</v>
      </c>
      <c r="E29" s="44">
        <f t="shared" si="0"/>
        <v>1395.26</v>
      </c>
      <c r="F29" s="44">
        <v>1395.26</v>
      </c>
      <c r="G29" s="44"/>
      <c r="H29" s="54"/>
      <c r="I29" s="51"/>
      <c r="K29" s="19"/>
      <c r="L29" s="19"/>
      <c r="M29" s="19"/>
      <c r="N29" s="19"/>
    </row>
    <row r="30" spans="1:14" ht="18.75" customHeight="1">
      <c r="A30" s="28" t="s">
        <v>422</v>
      </c>
      <c r="B30" s="28" t="s">
        <v>423</v>
      </c>
      <c r="C30" s="28" t="s">
        <v>425</v>
      </c>
      <c r="D30" s="102" t="s">
        <v>446</v>
      </c>
      <c r="E30" s="44">
        <f t="shared" si="0"/>
        <v>61.28</v>
      </c>
      <c r="F30" s="44">
        <v>61.28</v>
      </c>
      <c r="G30" s="44"/>
      <c r="H30" s="54"/>
      <c r="I30" s="51"/>
      <c r="K30" s="19"/>
      <c r="L30" s="19"/>
      <c r="M30" s="19"/>
      <c r="N30" s="19"/>
    </row>
    <row r="31" spans="1:14" ht="18.75" customHeight="1">
      <c r="A31" s="28" t="s">
        <v>447</v>
      </c>
      <c r="B31" s="28" t="s">
        <v>416</v>
      </c>
      <c r="C31" s="28" t="s">
        <v>421</v>
      </c>
      <c r="D31" s="102" t="s">
        <v>331</v>
      </c>
      <c r="E31" s="44">
        <f t="shared" si="0"/>
        <v>2426.63</v>
      </c>
      <c r="F31" s="44">
        <v>2426.63</v>
      </c>
      <c r="G31" s="44"/>
      <c r="H31" s="51"/>
      <c r="I31" s="51"/>
      <c r="K31" s="19"/>
      <c r="L31" s="19"/>
      <c r="M31" s="19"/>
      <c r="N31" s="19"/>
    </row>
    <row r="32" spans="1:14" ht="18.75" customHeight="1">
      <c r="A32" s="99"/>
      <c r="B32" s="99"/>
      <c r="C32" s="99"/>
      <c r="D32" s="49"/>
      <c r="E32" s="44">
        <f t="shared" si="0"/>
        <v>0</v>
      </c>
      <c r="F32" s="44"/>
      <c r="G32" s="44"/>
      <c r="H32" s="51"/>
      <c r="I32" s="51"/>
      <c r="K32" s="19"/>
      <c r="L32" s="19"/>
      <c r="M32" s="19"/>
      <c r="N32" s="19"/>
    </row>
    <row r="33" spans="1:14" ht="18.75" customHeight="1">
      <c r="A33" s="99"/>
      <c r="B33" s="99"/>
      <c r="C33" s="99"/>
      <c r="D33" s="49"/>
      <c r="E33" s="44">
        <f t="shared" si="0"/>
        <v>0</v>
      </c>
      <c r="F33" s="44"/>
      <c r="G33" s="44"/>
      <c r="H33" s="51"/>
      <c r="I33" s="51"/>
      <c r="K33" s="19"/>
      <c r="L33" s="19"/>
      <c r="M33" s="19"/>
      <c r="N33" s="19"/>
    </row>
    <row r="34" spans="11:14" ht="12.75">
      <c r="K34" s="19"/>
      <c r="L34" s="19"/>
      <c r="M34" s="19"/>
      <c r="N34" s="19"/>
    </row>
    <row r="35" spans="11:14" ht="12.75">
      <c r="K35" s="19"/>
      <c r="L35" s="19"/>
      <c r="M35" s="19"/>
      <c r="N35" s="19"/>
    </row>
    <row r="36" spans="11:14" ht="12.75">
      <c r="K36" s="19"/>
      <c r="L36" s="19"/>
      <c r="M36" s="19"/>
      <c r="N36" s="19"/>
    </row>
    <row r="37" spans="11:14" ht="12.75">
      <c r="K37" s="19"/>
      <c r="L37" s="19"/>
      <c r="M37" s="19"/>
      <c r="N37" s="19"/>
    </row>
    <row r="38" spans="11:14" ht="12.75">
      <c r="K38" s="19"/>
      <c r="L38" s="19"/>
      <c r="M38" s="19"/>
      <c r="N38" s="19"/>
    </row>
    <row r="39" spans="11:14" ht="12.75">
      <c r="K39" s="19"/>
      <c r="L39" s="19"/>
      <c r="M39" s="19"/>
      <c r="N39" s="19"/>
    </row>
    <row r="40" spans="11:14" ht="12.75">
      <c r="K40" s="19"/>
      <c r="L40" s="19"/>
      <c r="M40" s="19"/>
      <c r="N40" s="19"/>
    </row>
    <row r="41" spans="11:14" ht="12.75">
      <c r="K41" s="19"/>
      <c r="L41" s="19"/>
      <c r="M41" s="19"/>
      <c r="N41" s="19"/>
    </row>
    <row r="42" spans="11:14" ht="12.75">
      <c r="K42" s="19"/>
      <c r="L42" s="19"/>
      <c r="M42" s="19"/>
      <c r="N42" s="19"/>
    </row>
    <row r="43" spans="11:14" ht="12.75">
      <c r="K43" s="19"/>
      <c r="L43" s="19"/>
      <c r="M43" s="19"/>
      <c r="N43" s="19"/>
    </row>
    <row r="44" spans="11:14" ht="12.75">
      <c r="K44" s="19"/>
      <c r="L44" s="19"/>
      <c r="M44" s="19"/>
      <c r="N44" s="19"/>
    </row>
    <row r="45" spans="11:14" ht="12.75">
      <c r="K45" s="19"/>
      <c r="L45" s="19"/>
      <c r="M45" s="19"/>
      <c r="N45" s="19"/>
    </row>
    <row r="46" spans="11:14" ht="12.75">
      <c r="K46" s="19"/>
      <c r="L46" s="19"/>
      <c r="M46" s="19"/>
      <c r="N46" s="19"/>
    </row>
    <row r="47" spans="11:14" ht="12.75">
      <c r="K47" s="19"/>
      <c r="L47" s="19"/>
      <c r="M47" s="19"/>
      <c r="N47" s="19"/>
    </row>
    <row r="48" spans="11:14" ht="12.75">
      <c r="K48" s="19"/>
      <c r="L48" s="19"/>
      <c r="M48" s="19"/>
      <c r="N48" s="19"/>
    </row>
    <row r="49" spans="11:14" ht="12.75">
      <c r="K49" s="19"/>
      <c r="L49" s="19"/>
      <c r="M49" s="19"/>
      <c r="N49" s="19"/>
    </row>
    <row r="50" spans="11:14" ht="12.75">
      <c r="K50" s="19"/>
      <c r="L50" s="19"/>
      <c r="M50" s="19"/>
      <c r="N50" s="19"/>
    </row>
    <row r="51" spans="11:14" ht="12.75">
      <c r="K51" s="19"/>
      <c r="L51" s="19"/>
      <c r="M51" s="19"/>
      <c r="N51" s="19"/>
    </row>
    <row r="52" spans="11:14" ht="12.75">
      <c r="K52" s="19"/>
      <c r="L52" s="19"/>
      <c r="M52" s="19"/>
      <c r="N52" s="19"/>
    </row>
    <row r="53" spans="11:14" ht="12.75">
      <c r="K53" s="19"/>
      <c r="L53" s="19"/>
      <c r="M53" s="19"/>
      <c r="N53" s="19"/>
    </row>
    <row r="54" spans="11:14" ht="12.75">
      <c r="K54" s="19"/>
      <c r="L54" s="19"/>
      <c r="M54" s="19"/>
      <c r="N54" s="19"/>
    </row>
    <row r="55" spans="11:14" ht="12.75">
      <c r="K55" s="19"/>
      <c r="L55" s="19"/>
      <c r="M55" s="19"/>
      <c r="N55" s="19"/>
    </row>
    <row r="56" spans="11:14" ht="12.75">
      <c r="K56" s="19"/>
      <c r="L56" s="19"/>
      <c r="M56" s="19"/>
      <c r="N56" s="19"/>
    </row>
    <row r="57" spans="11:14" ht="12.75">
      <c r="K57" s="19"/>
      <c r="L57" s="19"/>
      <c r="M57" s="19"/>
      <c r="N57" s="19"/>
    </row>
    <row r="58" spans="11:14" ht="12.75">
      <c r="K58" s="19"/>
      <c r="L58" s="19"/>
      <c r="M58" s="19"/>
      <c r="N58" s="19"/>
    </row>
    <row r="59" spans="11:14" ht="12.75">
      <c r="K59" s="19"/>
      <c r="L59" s="19"/>
      <c r="M59" s="19"/>
      <c r="N59" s="19"/>
    </row>
    <row r="60" spans="11:14" ht="12.75">
      <c r="K60" s="19"/>
      <c r="L60" s="19"/>
      <c r="M60" s="19"/>
      <c r="N60" s="19"/>
    </row>
    <row r="61" spans="11:14" ht="12.75">
      <c r="K61" s="19"/>
      <c r="L61" s="19"/>
      <c r="M61" s="19"/>
      <c r="N61" s="19"/>
    </row>
  </sheetData>
  <sheetProtection/>
  <mergeCells count="11">
    <mergeCell ref="G4:G7"/>
    <mergeCell ref="H4:H7"/>
    <mergeCell ref="I4:I7"/>
    <mergeCell ref="A4:C7"/>
    <mergeCell ref="A1:I1"/>
    <mergeCell ref="A8:A9"/>
    <mergeCell ref="B8:B9"/>
    <mergeCell ref="C8:C9"/>
    <mergeCell ref="D4:D7"/>
    <mergeCell ref="E4:E7"/>
    <mergeCell ref="F4:F7"/>
  </mergeCells>
  <printOptions horizontalCentered="1"/>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Q33"/>
  <sheetViews>
    <sheetView showZeros="0" zoomScaleSheetLayoutView="100"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D23" sqref="D23"/>
    </sheetView>
  </sheetViews>
  <sheetFormatPr defaultColWidth="9.140625" defaultRowHeight="12.75"/>
  <cols>
    <col min="1" max="3" width="5.8515625" style="0" customWidth="1"/>
    <col min="4" max="4" width="30.57421875" style="0" customWidth="1"/>
    <col min="5" max="13" width="14.57421875" style="0" customWidth="1"/>
    <col min="14" max="14" width="9.7109375" style="0" bestFit="1" customWidth="1"/>
  </cols>
  <sheetData>
    <row r="1" spans="1:13" ht="20.25">
      <c r="A1" s="137" t="s">
        <v>210</v>
      </c>
      <c r="B1" s="137"/>
      <c r="C1" s="137"/>
      <c r="D1" s="137"/>
      <c r="E1" s="137"/>
      <c r="F1" s="137"/>
      <c r="G1" s="137"/>
      <c r="H1" s="137"/>
      <c r="I1" s="137"/>
      <c r="J1" s="137"/>
      <c r="K1" s="137"/>
      <c r="L1" s="137"/>
      <c r="M1" s="137"/>
    </row>
    <row r="2" ht="12.75">
      <c r="M2" s="20" t="s">
        <v>211</v>
      </c>
    </row>
    <row r="3" spans="1:13" ht="12.75">
      <c r="A3" s="26" t="s">
        <v>415</v>
      </c>
      <c r="M3" s="20" t="s">
        <v>120</v>
      </c>
    </row>
    <row r="4" spans="1:13" s="19" customFormat="1" ht="15" customHeight="1">
      <c r="A4" s="136" t="s">
        <v>193</v>
      </c>
      <c r="B4" s="136"/>
      <c r="C4" s="136"/>
      <c r="D4" s="136" t="s">
        <v>194</v>
      </c>
      <c r="E4" s="135" t="s">
        <v>212</v>
      </c>
      <c r="F4" s="135" t="s">
        <v>213</v>
      </c>
      <c r="G4" s="135" t="s">
        <v>214</v>
      </c>
      <c r="H4" s="135" t="s">
        <v>215</v>
      </c>
      <c r="I4" s="138" t="s">
        <v>216</v>
      </c>
      <c r="J4" s="138" t="s">
        <v>217</v>
      </c>
      <c r="K4" s="138" t="s">
        <v>218</v>
      </c>
      <c r="L4" s="135" t="s">
        <v>219</v>
      </c>
      <c r="M4" s="135" t="s">
        <v>180</v>
      </c>
    </row>
    <row r="5" spans="1:13" s="19" customFormat="1" ht="15" customHeight="1">
      <c r="A5" s="136"/>
      <c r="B5" s="136" t="s">
        <v>200</v>
      </c>
      <c r="C5" s="136" t="s">
        <v>200</v>
      </c>
      <c r="D5" s="136" t="s">
        <v>200</v>
      </c>
      <c r="E5" s="135" t="s">
        <v>200</v>
      </c>
      <c r="F5" s="135" t="s">
        <v>200</v>
      </c>
      <c r="G5" s="135" t="s">
        <v>200</v>
      </c>
      <c r="H5" s="135" t="s">
        <v>200</v>
      </c>
      <c r="I5" s="139"/>
      <c r="J5" s="139"/>
      <c r="K5" s="139"/>
      <c r="L5" s="135" t="s">
        <v>200</v>
      </c>
      <c r="M5" s="135" t="s">
        <v>200</v>
      </c>
    </row>
    <row r="6" spans="1:13" s="19" customFormat="1" ht="15" customHeight="1">
      <c r="A6" s="136"/>
      <c r="B6" s="136" t="s">
        <v>200</v>
      </c>
      <c r="C6" s="136" t="s">
        <v>200</v>
      </c>
      <c r="D6" s="136" t="s">
        <v>200</v>
      </c>
      <c r="E6" s="135" t="s">
        <v>200</v>
      </c>
      <c r="F6" s="135" t="s">
        <v>200</v>
      </c>
      <c r="G6" s="135" t="s">
        <v>200</v>
      </c>
      <c r="H6" s="135" t="s">
        <v>200</v>
      </c>
      <c r="I6" s="139"/>
      <c r="J6" s="139"/>
      <c r="K6" s="139"/>
      <c r="L6" s="135" t="s">
        <v>200</v>
      </c>
      <c r="M6" s="135" t="s">
        <v>200</v>
      </c>
    </row>
    <row r="7" spans="1:13" s="19" customFormat="1" ht="15" customHeight="1">
      <c r="A7" s="136"/>
      <c r="B7" s="136" t="s">
        <v>200</v>
      </c>
      <c r="C7" s="136" t="s">
        <v>200</v>
      </c>
      <c r="D7" s="136" t="s">
        <v>200</v>
      </c>
      <c r="E7" s="135" t="s">
        <v>200</v>
      </c>
      <c r="F7" s="135" t="s">
        <v>200</v>
      </c>
      <c r="G7" s="135" t="s">
        <v>200</v>
      </c>
      <c r="H7" s="135" t="s">
        <v>200</v>
      </c>
      <c r="I7" s="140"/>
      <c r="J7" s="140"/>
      <c r="K7" s="140"/>
      <c r="L7" s="135" t="s">
        <v>200</v>
      </c>
      <c r="M7" s="135" t="s">
        <v>200</v>
      </c>
    </row>
    <row r="8" spans="1:13" s="19" customFormat="1" ht="21" customHeight="1">
      <c r="A8" s="136" t="s">
        <v>202</v>
      </c>
      <c r="B8" s="136" t="s">
        <v>203</v>
      </c>
      <c r="C8" s="136" t="s">
        <v>204</v>
      </c>
      <c r="D8" s="46" t="s">
        <v>205</v>
      </c>
      <c r="E8" s="47" t="s">
        <v>220</v>
      </c>
      <c r="F8" s="47" t="s">
        <v>206</v>
      </c>
      <c r="G8" s="47" t="s">
        <v>207</v>
      </c>
      <c r="H8" s="47" t="s">
        <v>208</v>
      </c>
      <c r="I8" s="47" t="s">
        <v>221</v>
      </c>
      <c r="J8" s="47" t="s">
        <v>222</v>
      </c>
      <c r="K8" s="47" t="s">
        <v>223</v>
      </c>
      <c r="L8" s="47" t="s">
        <v>224</v>
      </c>
      <c r="M8" s="47" t="s">
        <v>225</v>
      </c>
    </row>
    <row r="9" spans="1:13" s="19" customFormat="1" ht="22.5" customHeight="1">
      <c r="A9" s="136"/>
      <c r="B9" s="136" t="s">
        <v>200</v>
      </c>
      <c r="C9" s="136" t="s">
        <v>200</v>
      </c>
      <c r="D9" s="46" t="s">
        <v>209</v>
      </c>
      <c r="E9" s="48">
        <f>SUM(E10:E31)</f>
        <v>52647.340000000004</v>
      </c>
      <c r="F9" s="48">
        <f aca="true" t="shared" si="0" ref="F9:M9">SUM(F10:F31)</f>
        <v>30347.089999999997</v>
      </c>
      <c r="G9" s="48">
        <f t="shared" si="0"/>
        <v>19234.350000000002</v>
      </c>
      <c r="H9" s="48">
        <f t="shared" si="0"/>
        <v>300.9</v>
      </c>
      <c r="I9" s="48">
        <f t="shared" si="0"/>
        <v>100</v>
      </c>
      <c r="J9" s="48">
        <f t="shared" si="0"/>
        <v>2665</v>
      </c>
      <c r="K9" s="48">
        <f t="shared" si="0"/>
        <v>0</v>
      </c>
      <c r="L9" s="48">
        <f t="shared" si="0"/>
        <v>0</v>
      </c>
      <c r="M9" s="48">
        <f t="shared" si="0"/>
        <v>0</v>
      </c>
    </row>
    <row r="10" spans="1:17" s="19" customFormat="1" ht="21" customHeight="1">
      <c r="A10" s="101">
        <v>201</v>
      </c>
      <c r="B10" s="28">
        <v>11</v>
      </c>
      <c r="C10" s="104" t="s">
        <v>450</v>
      </c>
      <c r="D10" s="49" t="s">
        <v>449</v>
      </c>
      <c r="E10" s="105">
        <f aca="true" t="shared" si="1" ref="E10:E31">SUM(F10:M10)</f>
        <v>7.68</v>
      </c>
      <c r="F10" s="105"/>
      <c r="G10" s="105">
        <v>7.68</v>
      </c>
      <c r="H10" s="106"/>
      <c r="I10" s="106"/>
      <c r="J10" s="106"/>
      <c r="K10" s="106"/>
      <c r="L10" s="106"/>
      <c r="M10" s="106"/>
      <c r="Q10" s="52"/>
    </row>
    <row r="11" spans="1:15" s="19" customFormat="1" ht="21" customHeight="1">
      <c r="A11" s="101">
        <v>205</v>
      </c>
      <c r="B11" s="28" t="s">
        <v>421</v>
      </c>
      <c r="C11" s="28" t="s">
        <v>421</v>
      </c>
      <c r="D11" s="102" t="s">
        <v>424</v>
      </c>
      <c r="E11" s="105">
        <f t="shared" si="1"/>
        <v>218.93</v>
      </c>
      <c r="F11" s="105">
        <v>173.5</v>
      </c>
      <c r="G11" s="105">
        <v>45.03</v>
      </c>
      <c r="H11" s="105">
        <v>0.4</v>
      </c>
      <c r="I11" s="105"/>
      <c r="J11" s="105"/>
      <c r="K11" s="106"/>
      <c r="L11" s="106"/>
      <c r="M11" s="106"/>
      <c r="O11" s="52"/>
    </row>
    <row r="12" spans="1:14" s="19" customFormat="1" ht="21" customHeight="1">
      <c r="A12" s="101" t="s">
        <v>418</v>
      </c>
      <c r="B12" s="28" t="s">
        <v>421</v>
      </c>
      <c r="C12" s="28" t="s">
        <v>425</v>
      </c>
      <c r="D12" s="102" t="s">
        <v>426</v>
      </c>
      <c r="E12" s="105">
        <f t="shared" si="1"/>
        <v>939.01</v>
      </c>
      <c r="F12" s="105">
        <v>581.8</v>
      </c>
      <c r="G12" s="105">
        <v>355.95</v>
      </c>
      <c r="H12" s="106">
        <v>1.26</v>
      </c>
      <c r="I12" s="106"/>
      <c r="J12" s="106"/>
      <c r="K12" s="106"/>
      <c r="L12" s="106"/>
      <c r="M12" s="106"/>
      <c r="N12" s="52"/>
    </row>
    <row r="13" spans="1:13" s="19" customFormat="1" ht="21" customHeight="1">
      <c r="A13" s="101" t="s">
        <v>418</v>
      </c>
      <c r="B13" s="28" t="s">
        <v>416</v>
      </c>
      <c r="C13" s="28" t="s">
        <v>421</v>
      </c>
      <c r="D13" s="102" t="s">
        <v>427</v>
      </c>
      <c r="E13" s="105">
        <f t="shared" si="1"/>
        <v>769.1800000000001</v>
      </c>
      <c r="F13" s="105">
        <v>645.58</v>
      </c>
      <c r="G13" s="105">
        <v>121.86</v>
      </c>
      <c r="H13" s="106">
        <v>1.74</v>
      </c>
      <c r="I13" s="106"/>
      <c r="J13" s="106"/>
      <c r="K13" s="106"/>
      <c r="L13" s="106"/>
      <c r="M13" s="106"/>
    </row>
    <row r="14" spans="1:13" s="19" customFormat="1" ht="21" customHeight="1">
      <c r="A14" s="101" t="s">
        <v>418</v>
      </c>
      <c r="B14" s="28" t="s">
        <v>416</v>
      </c>
      <c r="C14" s="28" t="s">
        <v>416</v>
      </c>
      <c r="D14" s="102" t="s">
        <v>428</v>
      </c>
      <c r="E14" s="105">
        <f t="shared" si="1"/>
        <v>4212.32</v>
      </c>
      <c r="F14" s="105">
        <v>3858.16</v>
      </c>
      <c r="G14" s="105">
        <v>351.24</v>
      </c>
      <c r="H14" s="106">
        <v>2.92</v>
      </c>
      <c r="I14" s="106"/>
      <c r="J14" s="106"/>
      <c r="K14" s="106"/>
      <c r="L14" s="106"/>
      <c r="M14" s="106"/>
    </row>
    <row r="15" spans="1:14" s="19" customFormat="1" ht="21" customHeight="1">
      <c r="A15" s="101" t="s">
        <v>418</v>
      </c>
      <c r="B15" s="28" t="s">
        <v>416</v>
      </c>
      <c r="C15" s="28" t="s">
        <v>417</v>
      </c>
      <c r="D15" s="102" t="s">
        <v>429</v>
      </c>
      <c r="E15" s="105">
        <f t="shared" si="1"/>
        <v>3210.46</v>
      </c>
      <c r="F15" s="105">
        <v>2825.36</v>
      </c>
      <c r="G15" s="105">
        <v>383.21</v>
      </c>
      <c r="H15" s="106">
        <v>1.89</v>
      </c>
      <c r="I15" s="106"/>
      <c r="J15" s="106"/>
      <c r="K15" s="106"/>
      <c r="L15" s="106"/>
      <c r="M15" s="106"/>
      <c r="N15" s="52"/>
    </row>
    <row r="16" spans="1:14" s="19" customFormat="1" ht="21" customHeight="1">
      <c r="A16" s="101" t="s">
        <v>418</v>
      </c>
      <c r="B16" s="28" t="s">
        <v>416</v>
      </c>
      <c r="C16" s="28" t="s">
        <v>420</v>
      </c>
      <c r="D16" s="102" t="s">
        <v>430</v>
      </c>
      <c r="E16" s="105">
        <f t="shared" si="1"/>
        <v>9656.93</v>
      </c>
      <c r="F16" s="105">
        <v>6893.15</v>
      </c>
      <c r="G16" s="105">
        <v>1527.62</v>
      </c>
      <c r="H16" s="106">
        <v>26.16</v>
      </c>
      <c r="I16" s="106">
        <v>100</v>
      </c>
      <c r="J16" s="105">
        <v>1110</v>
      </c>
      <c r="K16" s="106"/>
      <c r="L16" s="106"/>
      <c r="M16" s="106"/>
      <c r="N16" s="52"/>
    </row>
    <row r="17" spans="1:13" s="19" customFormat="1" ht="21" customHeight="1">
      <c r="A17" s="101" t="s">
        <v>418</v>
      </c>
      <c r="B17" s="28" t="s">
        <v>416</v>
      </c>
      <c r="C17" s="28">
        <v>99</v>
      </c>
      <c r="D17" s="103" t="s">
        <v>451</v>
      </c>
      <c r="E17" s="105">
        <f t="shared" si="1"/>
        <v>1880</v>
      </c>
      <c r="F17" s="105"/>
      <c r="G17" s="105">
        <v>1880</v>
      </c>
      <c r="H17" s="105"/>
      <c r="I17" s="106"/>
      <c r="J17" s="106"/>
      <c r="K17" s="106"/>
      <c r="L17" s="106"/>
      <c r="M17" s="106"/>
    </row>
    <row r="18" spans="1:13" s="19" customFormat="1" ht="21" customHeight="1">
      <c r="A18" s="101" t="s">
        <v>418</v>
      </c>
      <c r="B18" s="28" t="s">
        <v>417</v>
      </c>
      <c r="C18" s="28" t="s">
        <v>416</v>
      </c>
      <c r="D18" s="102" t="s">
        <v>431</v>
      </c>
      <c r="E18" s="105">
        <f t="shared" si="1"/>
        <v>5922.9800000000005</v>
      </c>
      <c r="F18" s="105">
        <v>3577.42</v>
      </c>
      <c r="G18" s="105">
        <v>2196.61</v>
      </c>
      <c r="H18" s="105">
        <v>148.95</v>
      </c>
      <c r="I18" s="106"/>
      <c r="J18" s="106"/>
      <c r="K18" s="106"/>
      <c r="L18" s="106"/>
      <c r="M18" s="106"/>
    </row>
    <row r="19" spans="1:13" s="19" customFormat="1" ht="21" customHeight="1">
      <c r="A19" s="101" t="s">
        <v>418</v>
      </c>
      <c r="B19" s="28" t="s">
        <v>417</v>
      </c>
      <c r="C19" s="28" t="s">
        <v>419</v>
      </c>
      <c r="D19" s="102" t="s">
        <v>432</v>
      </c>
      <c r="E19" s="105">
        <f t="shared" si="1"/>
        <v>8483.94</v>
      </c>
      <c r="F19" s="105">
        <v>2422.69</v>
      </c>
      <c r="G19" s="105">
        <v>6051.3</v>
      </c>
      <c r="H19" s="106">
        <v>9.95</v>
      </c>
      <c r="I19" s="106"/>
      <c r="J19" s="106"/>
      <c r="K19" s="106"/>
      <c r="L19" s="106"/>
      <c r="M19" s="106"/>
    </row>
    <row r="20" spans="1:13" s="19" customFormat="1" ht="21" customHeight="1">
      <c r="A20" s="101" t="s">
        <v>418</v>
      </c>
      <c r="B20" s="28" t="s">
        <v>419</v>
      </c>
      <c r="C20" s="28" t="s">
        <v>421</v>
      </c>
      <c r="D20" s="102" t="s">
        <v>433</v>
      </c>
      <c r="E20" s="105">
        <f t="shared" si="1"/>
        <v>103.63000000000001</v>
      </c>
      <c r="F20" s="105">
        <v>101.76</v>
      </c>
      <c r="G20" s="105">
        <v>1.87</v>
      </c>
      <c r="H20" s="106"/>
      <c r="I20" s="106"/>
      <c r="J20" s="106"/>
      <c r="K20" s="106"/>
      <c r="L20" s="106"/>
      <c r="M20" s="106"/>
    </row>
    <row r="21" spans="1:13" s="19" customFormat="1" ht="21.75" customHeight="1">
      <c r="A21" s="101" t="s">
        <v>418</v>
      </c>
      <c r="B21" s="28" t="s">
        <v>434</v>
      </c>
      <c r="C21" s="28" t="s">
        <v>421</v>
      </c>
      <c r="D21" s="102" t="s">
        <v>435</v>
      </c>
      <c r="E21" s="105">
        <f t="shared" si="1"/>
        <v>284.58</v>
      </c>
      <c r="F21" s="105">
        <v>215.81</v>
      </c>
      <c r="G21" s="105">
        <v>68.77</v>
      </c>
      <c r="H21" s="106"/>
      <c r="I21" s="106"/>
      <c r="J21" s="106"/>
      <c r="K21" s="106"/>
      <c r="L21" s="106"/>
      <c r="M21" s="106"/>
    </row>
    <row r="22" spans="1:13" s="19" customFormat="1" ht="21" customHeight="1">
      <c r="A22" s="101" t="s">
        <v>418</v>
      </c>
      <c r="B22" s="28" t="s">
        <v>436</v>
      </c>
      <c r="C22" s="28" t="s">
        <v>421</v>
      </c>
      <c r="D22" s="102" t="s">
        <v>437</v>
      </c>
      <c r="E22" s="105">
        <f t="shared" si="1"/>
        <v>551.92</v>
      </c>
      <c r="F22" s="105">
        <v>505.21</v>
      </c>
      <c r="G22" s="105">
        <v>44.08</v>
      </c>
      <c r="H22" s="106">
        <v>2.63</v>
      </c>
      <c r="I22" s="106"/>
      <c r="J22" s="106"/>
      <c r="K22" s="106"/>
      <c r="L22" s="106"/>
      <c r="M22" s="106"/>
    </row>
    <row r="23" spans="1:13" s="19" customFormat="1" ht="21" customHeight="1">
      <c r="A23" s="101">
        <v>205</v>
      </c>
      <c r="B23" s="28" t="s">
        <v>438</v>
      </c>
      <c r="C23" s="28">
        <v>99</v>
      </c>
      <c r="D23" s="103" t="s">
        <v>439</v>
      </c>
      <c r="E23" s="105">
        <f t="shared" si="1"/>
        <v>5000</v>
      </c>
      <c r="F23" s="105"/>
      <c r="G23" s="105">
        <v>3445</v>
      </c>
      <c r="H23" s="106"/>
      <c r="I23" s="106"/>
      <c r="J23" s="106">
        <v>1555</v>
      </c>
      <c r="K23" s="106"/>
      <c r="L23" s="106"/>
      <c r="M23" s="106"/>
    </row>
    <row r="24" spans="1:13" s="19" customFormat="1" ht="21" customHeight="1">
      <c r="A24" s="101">
        <v>205</v>
      </c>
      <c r="B24" s="28">
        <v>99</v>
      </c>
      <c r="C24" s="28">
        <v>99</v>
      </c>
      <c r="D24" s="103" t="s">
        <v>440</v>
      </c>
      <c r="E24" s="105">
        <f t="shared" si="1"/>
        <v>2721</v>
      </c>
      <c r="F24" s="105"/>
      <c r="G24" s="105">
        <v>2721</v>
      </c>
      <c r="H24" s="106"/>
      <c r="I24" s="106"/>
      <c r="J24" s="106"/>
      <c r="K24" s="106"/>
      <c r="L24" s="106"/>
      <c r="M24" s="106"/>
    </row>
    <row r="25" spans="1:13" s="19" customFormat="1" ht="21" customHeight="1">
      <c r="A25" s="28">
        <v>207</v>
      </c>
      <c r="B25" s="28" t="s">
        <v>417</v>
      </c>
      <c r="C25" s="28">
        <v>99</v>
      </c>
      <c r="D25" s="103" t="s">
        <v>452</v>
      </c>
      <c r="E25" s="105">
        <f>SUM(F25:M25)</f>
        <v>423.48</v>
      </c>
      <c r="F25" s="105">
        <v>285.35</v>
      </c>
      <c r="G25" s="105">
        <v>33.13</v>
      </c>
      <c r="H25" s="106">
        <v>105</v>
      </c>
      <c r="I25" s="106"/>
      <c r="J25" s="106"/>
      <c r="K25" s="106"/>
      <c r="L25" s="106"/>
      <c r="M25" s="106"/>
    </row>
    <row r="26" spans="1:13" s="19" customFormat="1" ht="21" customHeight="1">
      <c r="A26" s="28" t="s">
        <v>441</v>
      </c>
      <c r="B26" s="28" t="s">
        <v>419</v>
      </c>
      <c r="C26" s="28" t="s">
        <v>419</v>
      </c>
      <c r="D26" s="103" t="s">
        <v>442</v>
      </c>
      <c r="E26" s="105">
        <f t="shared" si="1"/>
        <v>4261.6</v>
      </c>
      <c r="F26" s="105">
        <v>4261.6</v>
      </c>
      <c r="G26" s="105"/>
      <c r="H26" s="106"/>
      <c r="I26" s="106"/>
      <c r="J26" s="106"/>
      <c r="K26" s="106"/>
      <c r="L26" s="106"/>
      <c r="M26" s="106"/>
    </row>
    <row r="27" spans="1:13" s="19" customFormat="1" ht="21" customHeight="1">
      <c r="A27" s="28" t="s">
        <v>441</v>
      </c>
      <c r="B27" s="28" t="s">
        <v>425</v>
      </c>
      <c r="C27" s="28" t="s">
        <v>421</v>
      </c>
      <c r="D27" s="103" t="s">
        <v>443</v>
      </c>
      <c r="E27" s="105">
        <f t="shared" si="1"/>
        <v>105.48</v>
      </c>
      <c r="F27" s="105">
        <v>105.48</v>
      </c>
      <c r="G27" s="105"/>
      <c r="H27" s="106"/>
      <c r="I27" s="106"/>
      <c r="J27" s="106"/>
      <c r="K27" s="106"/>
      <c r="L27" s="106"/>
      <c r="M27" s="106"/>
    </row>
    <row r="28" spans="1:13" s="19" customFormat="1" ht="21" customHeight="1">
      <c r="A28" s="28" t="s">
        <v>422</v>
      </c>
      <c r="B28" s="28" t="s">
        <v>423</v>
      </c>
      <c r="C28" s="28" t="s">
        <v>421</v>
      </c>
      <c r="D28" s="102" t="s">
        <v>444</v>
      </c>
      <c r="E28" s="105">
        <f t="shared" si="1"/>
        <v>11.05</v>
      </c>
      <c r="F28" s="105">
        <v>11.05</v>
      </c>
      <c r="G28" s="105"/>
      <c r="H28" s="106"/>
      <c r="I28" s="106"/>
      <c r="J28" s="106"/>
      <c r="K28" s="106"/>
      <c r="L28" s="106"/>
      <c r="M28" s="106"/>
    </row>
    <row r="29" spans="1:13" s="19" customFormat="1" ht="21" customHeight="1">
      <c r="A29" s="28" t="s">
        <v>422</v>
      </c>
      <c r="B29" s="28" t="s">
        <v>423</v>
      </c>
      <c r="C29" s="28" t="s">
        <v>416</v>
      </c>
      <c r="D29" s="102" t="s">
        <v>445</v>
      </c>
      <c r="E29" s="105">
        <f t="shared" si="1"/>
        <v>1395.26</v>
      </c>
      <c r="F29" s="105">
        <v>1395.26</v>
      </c>
      <c r="G29" s="105"/>
      <c r="H29" s="106"/>
      <c r="I29" s="106"/>
      <c r="J29" s="106"/>
      <c r="K29" s="106"/>
      <c r="L29" s="106"/>
      <c r="M29" s="106"/>
    </row>
    <row r="30" spans="1:13" s="19" customFormat="1" ht="21" customHeight="1">
      <c r="A30" s="28" t="s">
        <v>422</v>
      </c>
      <c r="B30" s="28" t="s">
        <v>423</v>
      </c>
      <c r="C30" s="28" t="s">
        <v>425</v>
      </c>
      <c r="D30" s="102" t="s">
        <v>446</v>
      </c>
      <c r="E30" s="105">
        <f t="shared" si="1"/>
        <v>61.28</v>
      </c>
      <c r="F30" s="105">
        <v>61.28</v>
      </c>
      <c r="G30" s="105"/>
      <c r="H30" s="106"/>
      <c r="I30" s="106"/>
      <c r="J30" s="106"/>
      <c r="K30" s="106"/>
      <c r="L30" s="106"/>
      <c r="M30" s="106"/>
    </row>
    <row r="31" spans="1:13" s="19" customFormat="1" ht="21" customHeight="1">
      <c r="A31" s="28" t="s">
        <v>447</v>
      </c>
      <c r="B31" s="28" t="s">
        <v>416</v>
      </c>
      <c r="C31" s="28" t="s">
        <v>421</v>
      </c>
      <c r="D31" s="102" t="s">
        <v>331</v>
      </c>
      <c r="E31" s="105">
        <f t="shared" si="1"/>
        <v>2426.63</v>
      </c>
      <c r="F31" s="105">
        <v>2426.63</v>
      </c>
      <c r="G31" s="105"/>
      <c r="H31" s="106"/>
      <c r="I31" s="106"/>
      <c r="J31" s="106"/>
      <c r="K31" s="106"/>
      <c r="L31" s="106"/>
      <c r="M31" s="106"/>
    </row>
    <row r="32" spans="1:13" ht="21" customHeight="1">
      <c r="A32" s="49"/>
      <c r="B32" s="49"/>
      <c r="C32" s="49"/>
      <c r="D32" s="49"/>
      <c r="E32" s="44"/>
      <c r="F32" s="44"/>
      <c r="G32" s="44"/>
      <c r="H32" s="51"/>
      <c r="I32" s="51"/>
      <c r="J32" s="51"/>
      <c r="K32" s="51"/>
      <c r="L32" s="51"/>
      <c r="M32" s="51" t="s">
        <v>200</v>
      </c>
    </row>
    <row r="33" spans="1:13" ht="21" customHeight="1">
      <c r="A33" s="49"/>
      <c r="B33" s="49"/>
      <c r="C33" s="49"/>
      <c r="D33" s="49"/>
      <c r="E33" s="44"/>
      <c r="F33" s="44"/>
      <c r="G33" s="44"/>
      <c r="H33" s="51"/>
      <c r="I33" s="51"/>
      <c r="J33" s="51"/>
      <c r="K33" s="51"/>
      <c r="L33" s="51"/>
      <c r="M33" s="51" t="s">
        <v>200</v>
      </c>
    </row>
  </sheetData>
  <sheetProtection/>
  <mergeCells count="15">
    <mergeCell ref="A1:M1"/>
    <mergeCell ref="A8:A9"/>
    <mergeCell ref="B8:B9"/>
    <mergeCell ref="C8:C9"/>
    <mergeCell ref="D4:D7"/>
    <mergeCell ref="E4:E7"/>
    <mergeCell ref="F4:F7"/>
    <mergeCell ref="G4:G7"/>
    <mergeCell ref="H4:H7"/>
    <mergeCell ref="A4:C7"/>
    <mergeCell ref="J4:J7"/>
    <mergeCell ref="K4:K7"/>
    <mergeCell ref="L4:L7"/>
    <mergeCell ref="I4:I7"/>
    <mergeCell ref="M4:M7"/>
  </mergeCells>
  <printOptions horizontalCentered="1"/>
  <pageMargins left="0.75" right="0.75" top="1" bottom="1" header="0.51" footer="0.51"/>
  <pageSetup horizontalDpi="600" verticalDpi="600" orientation="landscape" paperSize="9" r:id="rId1"/>
  <ignoredErrors>
    <ignoredError sqref="E8:M8" numberStoredAsText="1"/>
  </ignoredErrors>
</worksheet>
</file>

<file path=xl/worksheets/sheet5.xml><?xml version="1.0" encoding="utf-8"?>
<worksheet xmlns="http://schemas.openxmlformats.org/spreadsheetml/2006/main" xmlns:r="http://schemas.openxmlformats.org/officeDocument/2006/relationships">
  <dimension ref="A1:H31"/>
  <sheetViews>
    <sheetView zoomScaleSheetLayoutView="100" zoomScalePageLayoutView="0" workbookViewId="0" topLeftCell="A1">
      <selection activeCell="A4" sqref="A4:B4"/>
    </sheetView>
  </sheetViews>
  <sheetFormatPr defaultColWidth="9.140625" defaultRowHeight="12.75"/>
  <cols>
    <col min="1" max="1" width="31.8515625" style="19" customWidth="1"/>
    <col min="2" max="2" width="17.7109375" style="19" customWidth="1"/>
    <col min="3" max="3" width="34.28125" style="19" customWidth="1"/>
    <col min="4" max="4" width="17.7109375" style="19" customWidth="1"/>
    <col min="5" max="5" width="28.8515625" style="19" customWidth="1"/>
    <col min="6" max="6" width="17.7109375" style="19" customWidth="1"/>
    <col min="7" max="7" width="9.140625" style="19" customWidth="1"/>
    <col min="8" max="8" width="9.421875" style="19" bestFit="1" customWidth="1"/>
    <col min="9" max="16384" width="9.140625" style="19" customWidth="1"/>
  </cols>
  <sheetData>
    <row r="1" spans="1:6" ht="29.25" customHeight="1">
      <c r="A1" s="141" t="s">
        <v>226</v>
      </c>
      <c r="B1" s="141"/>
      <c r="C1" s="141"/>
      <c r="D1" s="141"/>
      <c r="E1" s="141"/>
      <c r="F1" s="141"/>
    </row>
    <row r="2" ht="17.25" customHeight="1">
      <c r="F2" s="20" t="s">
        <v>227</v>
      </c>
    </row>
    <row r="3" spans="1:6" ht="17.25" customHeight="1">
      <c r="A3" s="40" t="s">
        <v>415</v>
      </c>
      <c r="F3" s="20" t="s">
        <v>120</v>
      </c>
    </row>
    <row r="4" spans="1:6" ht="18.75" customHeight="1">
      <c r="A4" s="142" t="s">
        <v>228</v>
      </c>
      <c r="B4" s="142" t="s">
        <v>228</v>
      </c>
      <c r="C4" s="143" t="s">
        <v>229</v>
      </c>
      <c r="D4" s="144"/>
      <c r="E4" s="144"/>
      <c r="F4" s="145"/>
    </row>
    <row r="5" spans="1:6" ht="18.75" customHeight="1">
      <c r="A5" s="146" t="s">
        <v>230</v>
      </c>
      <c r="B5" s="146" t="s">
        <v>124</v>
      </c>
      <c r="C5" s="146" t="s">
        <v>126</v>
      </c>
      <c r="D5" s="142" t="s">
        <v>124</v>
      </c>
      <c r="E5" s="146" t="s">
        <v>125</v>
      </c>
      <c r="F5" s="142" t="s">
        <v>124</v>
      </c>
    </row>
    <row r="6" spans="1:6" ht="18.75" customHeight="1">
      <c r="A6" s="146" t="s">
        <v>230</v>
      </c>
      <c r="B6" s="146" t="s">
        <v>231</v>
      </c>
      <c r="C6" s="146" t="s">
        <v>126</v>
      </c>
      <c r="D6" s="142"/>
      <c r="E6" s="146" t="s">
        <v>232</v>
      </c>
      <c r="F6" s="142"/>
    </row>
    <row r="7" spans="1:8" ht="18.75" customHeight="1">
      <c r="A7" s="41" t="s">
        <v>233</v>
      </c>
      <c r="B7" s="42">
        <v>52568.34</v>
      </c>
      <c r="C7" s="41" t="s">
        <v>234</v>
      </c>
      <c r="D7" s="42">
        <v>7.68</v>
      </c>
      <c r="E7" s="41" t="s">
        <v>235</v>
      </c>
      <c r="F7" s="42">
        <f>SUM(F8:F9)</f>
        <v>33279.16</v>
      </c>
      <c r="H7" s="43"/>
    </row>
    <row r="8" spans="1:6" ht="18.75" customHeight="1">
      <c r="A8" s="41" t="s">
        <v>236</v>
      </c>
      <c r="B8" s="42"/>
      <c r="C8" s="41" t="s">
        <v>237</v>
      </c>
      <c r="D8" s="42"/>
      <c r="E8" s="41" t="s">
        <v>238</v>
      </c>
      <c r="F8" s="42">
        <v>30647.99</v>
      </c>
    </row>
    <row r="9" spans="1:6" ht="18.75" customHeight="1">
      <c r="A9" s="42"/>
      <c r="B9" s="42"/>
      <c r="C9" s="41" t="s">
        <v>239</v>
      </c>
      <c r="D9" s="42"/>
      <c r="E9" s="41" t="s">
        <v>240</v>
      </c>
      <c r="F9" s="42">
        <v>2631.17</v>
      </c>
    </row>
    <row r="10" spans="1:6" ht="18.75" customHeight="1">
      <c r="A10" s="42"/>
      <c r="B10" s="42"/>
      <c r="C10" s="41" t="s">
        <v>241</v>
      </c>
      <c r="D10" s="42"/>
      <c r="E10" s="41" t="s">
        <v>242</v>
      </c>
      <c r="F10" s="42">
        <f>SUM(F11:F12)</f>
        <v>19289.18</v>
      </c>
    </row>
    <row r="11" spans="1:6" ht="18.75" customHeight="1">
      <c r="A11" s="42"/>
      <c r="B11" s="42"/>
      <c r="C11" s="41" t="s">
        <v>243</v>
      </c>
      <c r="D11" s="42">
        <v>43875.88</v>
      </c>
      <c r="E11" s="41" t="s">
        <v>244</v>
      </c>
      <c r="F11" s="42"/>
    </row>
    <row r="12" spans="1:6" ht="18.75" customHeight="1">
      <c r="A12" s="42"/>
      <c r="B12" s="42"/>
      <c r="C12" s="41" t="s">
        <v>245</v>
      </c>
      <c r="D12" s="42"/>
      <c r="E12" s="41" t="s">
        <v>246</v>
      </c>
      <c r="F12" s="42">
        <v>19289.18</v>
      </c>
    </row>
    <row r="13" spans="1:6" ht="18.75" customHeight="1">
      <c r="A13" s="42"/>
      <c r="B13" s="42"/>
      <c r="C13" s="41" t="s">
        <v>247</v>
      </c>
      <c r="D13" s="42">
        <v>423.48</v>
      </c>
      <c r="E13" s="41"/>
      <c r="F13" s="42"/>
    </row>
    <row r="14" spans="1:6" ht="18.75" customHeight="1">
      <c r="A14" s="42"/>
      <c r="B14" s="42"/>
      <c r="C14" s="41" t="s">
        <v>248</v>
      </c>
      <c r="D14" s="42">
        <v>4367.08</v>
      </c>
      <c r="E14" s="41"/>
      <c r="F14" s="42"/>
    </row>
    <row r="15" spans="1:6" ht="18.75" customHeight="1">
      <c r="A15" s="42"/>
      <c r="B15" s="42"/>
      <c r="C15" s="41" t="s">
        <v>249</v>
      </c>
      <c r="D15" s="42">
        <v>1467.59</v>
      </c>
      <c r="E15" s="41"/>
      <c r="F15" s="42"/>
    </row>
    <row r="16" spans="1:6" ht="18.75" customHeight="1">
      <c r="A16" s="42"/>
      <c r="B16" s="42"/>
      <c r="C16" s="41" t="s">
        <v>250</v>
      </c>
      <c r="D16" s="42"/>
      <c r="E16" s="41"/>
      <c r="F16" s="42"/>
    </row>
    <row r="17" spans="1:6" ht="18.75" customHeight="1">
      <c r="A17" s="42"/>
      <c r="B17" s="42"/>
      <c r="C17" s="41" t="s">
        <v>251</v>
      </c>
      <c r="D17" s="42"/>
      <c r="E17" s="41" t="s">
        <v>252</v>
      </c>
      <c r="F17" s="42">
        <f>SUM(F18:F24)</f>
        <v>52568.340000000004</v>
      </c>
    </row>
    <row r="18" spans="1:6" ht="18.75" customHeight="1">
      <c r="A18" s="42"/>
      <c r="B18" s="42"/>
      <c r="C18" s="41" t="s">
        <v>253</v>
      </c>
      <c r="D18" s="42"/>
      <c r="E18" s="41" t="s">
        <v>254</v>
      </c>
      <c r="F18" s="42">
        <v>30347.09</v>
      </c>
    </row>
    <row r="19" spans="1:6" ht="18.75" customHeight="1">
      <c r="A19" s="42"/>
      <c r="B19" s="42"/>
      <c r="C19" s="41" t="s">
        <v>255</v>
      </c>
      <c r="D19" s="42"/>
      <c r="E19" s="41" t="s">
        <v>256</v>
      </c>
      <c r="F19" s="42">
        <v>19155.35</v>
      </c>
    </row>
    <row r="20" spans="1:6" ht="18.75" customHeight="1">
      <c r="A20" s="42"/>
      <c r="B20" s="42"/>
      <c r="C20" s="41" t="s">
        <v>257</v>
      </c>
      <c r="D20" s="42"/>
      <c r="E20" s="41" t="s">
        <v>258</v>
      </c>
      <c r="F20" s="42">
        <v>300.9</v>
      </c>
    </row>
    <row r="21" spans="1:6" ht="18.75" customHeight="1">
      <c r="A21" s="42"/>
      <c r="B21" s="42"/>
      <c r="C21" s="41" t="s">
        <v>259</v>
      </c>
      <c r="D21" s="42"/>
      <c r="E21" s="41" t="s">
        <v>260</v>
      </c>
      <c r="F21" s="42">
        <v>100</v>
      </c>
    </row>
    <row r="22" spans="1:6" ht="18.75" customHeight="1">
      <c r="A22" s="42"/>
      <c r="B22" s="42"/>
      <c r="C22" s="41" t="s">
        <v>261</v>
      </c>
      <c r="D22" s="42"/>
      <c r="E22" s="41" t="s">
        <v>262</v>
      </c>
      <c r="F22" s="42"/>
    </row>
    <row r="23" spans="1:6" ht="18.75" customHeight="1">
      <c r="A23" s="44"/>
      <c r="B23" s="44"/>
      <c r="C23" s="41" t="s">
        <v>263</v>
      </c>
      <c r="D23" s="42"/>
      <c r="E23" s="41" t="s">
        <v>264</v>
      </c>
      <c r="F23" s="42">
        <v>2665</v>
      </c>
    </row>
    <row r="24" spans="1:6" ht="18.75" customHeight="1">
      <c r="A24" s="44"/>
      <c r="B24" s="44"/>
      <c r="C24" s="41" t="s">
        <v>265</v>
      </c>
      <c r="D24" s="42"/>
      <c r="E24" s="41" t="s">
        <v>266</v>
      </c>
      <c r="F24" s="42"/>
    </row>
    <row r="25" spans="1:6" ht="18.75" customHeight="1">
      <c r="A25" s="44"/>
      <c r="B25" s="44"/>
      <c r="C25" s="41" t="s">
        <v>267</v>
      </c>
      <c r="D25" s="42">
        <v>2426.63</v>
      </c>
      <c r="F25" s="42"/>
    </row>
    <row r="26" spans="1:6" ht="18.75" customHeight="1">
      <c r="A26" s="44"/>
      <c r="B26" s="44"/>
      <c r="C26" s="41" t="s">
        <v>268</v>
      </c>
      <c r="D26" s="42"/>
      <c r="E26" s="41"/>
      <c r="F26" s="42"/>
    </row>
    <row r="27" spans="1:6" ht="18.75" customHeight="1">
      <c r="A27" s="44"/>
      <c r="B27" s="44"/>
      <c r="C27" s="41" t="s">
        <v>269</v>
      </c>
      <c r="D27" s="42"/>
      <c r="E27" s="41"/>
      <c r="F27" s="42"/>
    </row>
    <row r="28" spans="1:6" ht="18.75" customHeight="1">
      <c r="A28" s="44"/>
      <c r="B28" s="44"/>
      <c r="C28" s="41" t="s">
        <v>270</v>
      </c>
      <c r="D28" s="42"/>
      <c r="E28" s="41"/>
      <c r="F28" s="42"/>
    </row>
    <row r="29" spans="1:6" ht="18.75" customHeight="1">
      <c r="A29" s="44"/>
      <c r="B29" s="44"/>
      <c r="C29" s="41" t="s">
        <v>271</v>
      </c>
      <c r="D29" s="42"/>
      <c r="E29" s="41"/>
      <c r="F29" s="42"/>
    </row>
    <row r="30" spans="1:6" ht="18.75" customHeight="1">
      <c r="A30" s="44"/>
      <c r="B30" s="44"/>
      <c r="C30" s="41" t="s">
        <v>272</v>
      </c>
      <c r="D30" s="42"/>
      <c r="E30" s="41"/>
      <c r="F30" s="42"/>
    </row>
    <row r="31" spans="1:6" ht="18.75" customHeight="1">
      <c r="A31" s="45" t="s">
        <v>195</v>
      </c>
      <c r="B31" s="127">
        <f>SUM(B7:B8)</f>
        <v>52568.34</v>
      </c>
      <c r="C31" s="45" t="s">
        <v>212</v>
      </c>
      <c r="D31" s="128">
        <f>SUM(D7:D30)</f>
        <v>52568.34</v>
      </c>
      <c r="E31" s="41" t="s">
        <v>212</v>
      </c>
      <c r="F31" s="128">
        <f>SUM(F17)</f>
        <v>52568.340000000004</v>
      </c>
    </row>
  </sheetData>
  <sheetProtection/>
  <mergeCells count="9">
    <mergeCell ref="A1:F1"/>
    <mergeCell ref="A4:B4"/>
    <mergeCell ref="C4:F4"/>
    <mergeCell ref="A5:A6"/>
    <mergeCell ref="B5:B6"/>
    <mergeCell ref="C5:C6"/>
    <mergeCell ref="D5:D6"/>
    <mergeCell ref="E5:E6"/>
    <mergeCell ref="F5:F6"/>
  </mergeCells>
  <printOptions horizontalCentered="1"/>
  <pageMargins left="0.75" right="0.75" top="0.39" bottom="0.16" header="0.35"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29"/>
  <sheetViews>
    <sheetView showZeros="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4" sqref="A4:C4"/>
    </sheetView>
  </sheetViews>
  <sheetFormatPr defaultColWidth="9.140625" defaultRowHeight="12.75"/>
  <cols>
    <col min="1" max="3" width="7.140625" style="0" customWidth="1"/>
    <col min="4" max="4" width="30.7109375" style="0" customWidth="1"/>
    <col min="5" max="7" width="14.57421875" style="0" customWidth="1"/>
    <col min="8" max="8" width="19.00390625" style="0" customWidth="1"/>
    <col min="9" max="16" width="12.57421875" style="0" customWidth="1"/>
    <col min="17" max="17" width="19.00390625" style="0" customWidth="1"/>
  </cols>
  <sheetData>
    <row r="1" spans="1:16" ht="27" customHeight="1">
      <c r="A1" s="147" t="s">
        <v>273</v>
      </c>
      <c r="B1" s="147"/>
      <c r="C1" s="147"/>
      <c r="D1" s="147"/>
      <c r="E1" s="147"/>
      <c r="F1" s="147"/>
      <c r="G1" s="147"/>
      <c r="H1" s="147"/>
      <c r="I1" s="147"/>
      <c r="J1" s="147"/>
      <c r="K1" s="147"/>
      <c r="L1" s="147"/>
      <c r="M1" s="147"/>
      <c r="N1" s="147"/>
      <c r="O1" s="147"/>
      <c r="P1" s="147"/>
    </row>
    <row r="2" spans="7:16" ht="12.75">
      <c r="G2" s="20"/>
      <c r="P2" s="20" t="s">
        <v>274</v>
      </c>
    </row>
    <row r="3" spans="1:16" ht="21" customHeight="1">
      <c r="A3" s="26" t="s">
        <v>415</v>
      </c>
      <c r="G3" s="20"/>
      <c r="P3" s="20" t="s">
        <v>120</v>
      </c>
    </row>
    <row r="4" spans="1:16" ht="21" customHeight="1">
      <c r="A4" s="148" t="s">
        <v>275</v>
      </c>
      <c r="B4" s="149"/>
      <c r="C4" s="150"/>
      <c r="D4" s="155" t="s">
        <v>194</v>
      </c>
      <c r="E4" s="151" t="s">
        <v>276</v>
      </c>
      <c r="F4" s="152"/>
      <c r="G4" s="152"/>
      <c r="H4" s="148" t="s">
        <v>277</v>
      </c>
      <c r="I4" s="153"/>
      <c r="J4" s="153"/>
      <c r="K4" s="153"/>
      <c r="L4" s="153"/>
      <c r="M4" s="153"/>
      <c r="N4" s="153"/>
      <c r="O4" s="153"/>
      <c r="P4" s="154"/>
    </row>
    <row r="5" spans="1:16" ht="36.75" customHeight="1">
      <c r="A5" s="27" t="s">
        <v>202</v>
      </c>
      <c r="B5" s="27" t="s">
        <v>203</v>
      </c>
      <c r="C5" s="27" t="s">
        <v>204</v>
      </c>
      <c r="D5" s="156"/>
      <c r="E5" s="27" t="s">
        <v>209</v>
      </c>
      <c r="F5" s="27" t="s">
        <v>278</v>
      </c>
      <c r="G5" s="27" t="s">
        <v>279</v>
      </c>
      <c r="H5" s="27" t="s">
        <v>209</v>
      </c>
      <c r="I5" s="27" t="s">
        <v>213</v>
      </c>
      <c r="J5" s="30" t="s">
        <v>280</v>
      </c>
      <c r="K5" s="30" t="s">
        <v>281</v>
      </c>
      <c r="L5" s="30" t="s">
        <v>282</v>
      </c>
      <c r="M5" s="27" t="s">
        <v>217</v>
      </c>
      <c r="N5" s="27" t="s">
        <v>218</v>
      </c>
      <c r="O5" s="30" t="s">
        <v>283</v>
      </c>
      <c r="P5" s="27" t="s">
        <v>180</v>
      </c>
    </row>
    <row r="6" spans="1:16" ht="23.25" customHeight="1">
      <c r="A6" s="27"/>
      <c r="B6" s="27"/>
      <c r="C6" s="27"/>
      <c r="D6" s="29" t="s">
        <v>209</v>
      </c>
      <c r="E6" s="107">
        <f>SUM(E7:E28)</f>
        <v>52568.340000000004</v>
      </c>
      <c r="F6" s="107">
        <f aca="true" t="shared" si="0" ref="F6:P6">SUM(F7:F28)</f>
        <v>33279.159999999996</v>
      </c>
      <c r="G6" s="107">
        <f t="shared" si="0"/>
        <v>19289.18</v>
      </c>
      <c r="H6" s="107">
        <f t="shared" si="0"/>
        <v>52568.340000000004</v>
      </c>
      <c r="I6" s="107">
        <f t="shared" si="0"/>
        <v>30347.089999999997</v>
      </c>
      <c r="J6" s="107">
        <f t="shared" si="0"/>
        <v>19155.350000000002</v>
      </c>
      <c r="K6" s="107">
        <f t="shared" si="0"/>
        <v>300.9</v>
      </c>
      <c r="L6" s="107">
        <f t="shared" si="0"/>
        <v>100</v>
      </c>
      <c r="M6" s="107">
        <f t="shared" si="0"/>
        <v>2665</v>
      </c>
      <c r="N6" s="107">
        <f t="shared" si="0"/>
        <v>0</v>
      </c>
      <c r="O6" s="107">
        <f t="shared" si="0"/>
        <v>0</v>
      </c>
      <c r="P6" s="107">
        <f t="shared" si="0"/>
        <v>0</v>
      </c>
    </row>
    <row r="7" spans="1:16" ht="21.75" customHeight="1">
      <c r="A7" s="101">
        <v>201</v>
      </c>
      <c r="B7" s="101">
        <v>11</v>
      </c>
      <c r="C7" s="125" t="s">
        <v>448</v>
      </c>
      <c r="D7" s="49" t="s">
        <v>77</v>
      </c>
      <c r="E7" s="108">
        <f>SUM(F7:G7)</f>
        <v>7.68</v>
      </c>
      <c r="F7" s="108">
        <f>H7-G7</f>
        <v>0</v>
      </c>
      <c r="G7" s="108">
        <v>7.68</v>
      </c>
      <c r="H7" s="108">
        <f>SUM(I7:P7)</f>
        <v>7.68</v>
      </c>
      <c r="I7" s="108"/>
      <c r="J7" s="108">
        <v>7.68</v>
      </c>
      <c r="K7" s="108"/>
      <c r="L7" s="108"/>
      <c r="M7" s="108"/>
      <c r="N7" s="108"/>
      <c r="O7" s="109"/>
      <c r="P7" s="108"/>
    </row>
    <row r="8" spans="1:16" ht="21.75" customHeight="1">
      <c r="A8" s="27">
        <v>205</v>
      </c>
      <c r="B8" s="27" t="s">
        <v>421</v>
      </c>
      <c r="C8" s="27" t="s">
        <v>421</v>
      </c>
      <c r="D8" s="126" t="s">
        <v>424</v>
      </c>
      <c r="E8" s="108">
        <f aca="true" t="shared" si="1" ref="E8:E28">SUM(F8:G8)</f>
        <v>218.93</v>
      </c>
      <c r="F8" s="108">
        <f aca="true" t="shared" si="2" ref="F8:F28">H8-G8</f>
        <v>218.93</v>
      </c>
      <c r="G8" s="108"/>
      <c r="H8" s="108">
        <f aca="true" t="shared" si="3" ref="H8:H28">SUM(I8:P8)</f>
        <v>218.93</v>
      </c>
      <c r="I8" s="108">
        <v>173.5</v>
      </c>
      <c r="J8" s="108">
        <v>45.03</v>
      </c>
      <c r="K8" s="108">
        <v>0.4</v>
      </c>
      <c r="L8" s="108"/>
      <c r="M8" s="108"/>
      <c r="N8" s="108"/>
      <c r="O8" s="109"/>
      <c r="P8" s="108"/>
    </row>
    <row r="9" spans="1:16" ht="21.75" customHeight="1">
      <c r="A9" s="27" t="s">
        <v>418</v>
      </c>
      <c r="B9" s="27" t="s">
        <v>421</v>
      </c>
      <c r="C9" s="27" t="s">
        <v>425</v>
      </c>
      <c r="D9" s="126" t="s">
        <v>426</v>
      </c>
      <c r="E9" s="108">
        <f t="shared" si="1"/>
        <v>930.01</v>
      </c>
      <c r="F9" s="108">
        <f t="shared" si="2"/>
        <v>650.01</v>
      </c>
      <c r="G9" s="108">
        <v>280</v>
      </c>
      <c r="H9" s="108">
        <f t="shared" si="3"/>
        <v>930.01</v>
      </c>
      <c r="I9" s="108">
        <v>581.8</v>
      </c>
      <c r="J9" s="108">
        <v>346.95</v>
      </c>
      <c r="K9" s="108">
        <v>1.26</v>
      </c>
      <c r="L9" s="108"/>
      <c r="M9" s="108"/>
      <c r="N9" s="108"/>
      <c r="O9" s="109"/>
      <c r="P9" s="108"/>
    </row>
    <row r="10" spans="1:16" ht="21.75" customHeight="1">
      <c r="A10" s="27" t="s">
        <v>418</v>
      </c>
      <c r="B10" s="27" t="s">
        <v>416</v>
      </c>
      <c r="C10" s="27" t="s">
        <v>421</v>
      </c>
      <c r="D10" s="126" t="s">
        <v>427</v>
      </c>
      <c r="E10" s="108">
        <f t="shared" si="1"/>
        <v>769.1800000000001</v>
      </c>
      <c r="F10" s="108">
        <f t="shared" si="2"/>
        <v>748.1800000000001</v>
      </c>
      <c r="G10" s="108">
        <v>21</v>
      </c>
      <c r="H10" s="108">
        <f t="shared" si="3"/>
        <v>769.1800000000001</v>
      </c>
      <c r="I10" s="108">
        <v>645.58</v>
      </c>
      <c r="J10" s="108">
        <v>121.86</v>
      </c>
      <c r="K10" s="108">
        <v>1.74</v>
      </c>
      <c r="L10" s="108"/>
      <c r="M10" s="108"/>
      <c r="N10" s="108"/>
      <c r="O10" s="109"/>
      <c r="P10" s="108"/>
    </row>
    <row r="11" spans="1:16" ht="21.75" customHeight="1">
      <c r="A11" s="27" t="s">
        <v>418</v>
      </c>
      <c r="B11" s="27" t="s">
        <v>416</v>
      </c>
      <c r="C11" s="27" t="s">
        <v>416</v>
      </c>
      <c r="D11" s="126" t="s">
        <v>428</v>
      </c>
      <c r="E11" s="108">
        <f t="shared" si="1"/>
        <v>4212.32</v>
      </c>
      <c r="F11" s="108">
        <f t="shared" si="2"/>
        <v>4212.32</v>
      </c>
      <c r="G11" s="108"/>
      <c r="H11" s="108">
        <f t="shared" si="3"/>
        <v>4212.32</v>
      </c>
      <c r="I11" s="108">
        <v>3858.16</v>
      </c>
      <c r="J11" s="108">
        <v>351.24</v>
      </c>
      <c r="K11" s="108">
        <v>2.92</v>
      </c>
      <c r="L11" s="108"/>
      <c r="M11" s="108"/>
      <c r="N11" s="108"/>
      <c r="O11" s="109"/>
      <c r="P11" s="108"/>
    </row>
    <row r="12" spans="1:16" ht="21.75" customHeight="1">
      <c r="A12" s="27" t="s">
        <v>418</v>
      </c>
      <c r="B12" s="27" t="s">
        <v>416</v>
      </c>
      <c r="C12" s="27" t="s">
        <v>417</v>
      </c>
      <c r="D12" s="126" t="s">
        <v>429</v>
      </c>
      <c r="E12" s="108">
        <f t="shared" si="1"/>
        <v>3210.46</v>
      </c>
      <c r="F12" s="108">
        <f t="shared" si="2"/>
        <v>3210.46</v>
      </c>
      <c r="G12" s="108"/>
      <c r="H12" s="108">
        <f t="shared" si="3"/>
        <v>3210.46</v>
      </c>
      <c r="I12" s="108">
        <v>2825.36</v>
      </c>
      <c r="J12" s="108">
        <v>383.21</v>
      </c>
      <c r="K12" s="108">
        <v>1.89</v>
      </c>
      <c r="L12" s="108"/>
      <c r="M12" s="108"/>
      <c r="N12" s="108"/>
      <c r="O12" s="109"/>
      <c r="P12" s="108"/>
    </row>
    <row r="13" spans="1:16" ht="21.75" customHeight="1">
      <c r="A13" s="27" t="s">
        <v>418</v>
      </c>
      <c r="B13" s="27" t="s">
        <v>416</v>
      </c>
      <c r="C13" s="27" t="s">
        <v>420</v>
      </c>
      <c r="D13" s="126" t="s">
        <v>430</v>
      </c>
      <c r="E13" s="108">
        <f t="shared" si="1"/>
        <v>9656.93</v>
      </c>
      <c r="F13" s="108">
        <f t="shared" si="2"/>
        <v>7119.93</v>
      </c>
      <c r="G13" s="108">
        <v>2537</v>
      </c>
      <c r="H13" s="108">
        <f t="shared" si="3"/>
        <v>9656.93</v>
      </c>
      <c r="I13" s="108">
        <v>6893.15</v>
      </c>
      <c r="J13" s="108">
        <v>1527.62</v>
      </c>
      <c r="K13" s="108">
        <v>26.16</v>
      </c>
      <c r="L13" s="108">
        <v>100</v>
      </c>
      <c r="M13" s="108">
        <v>1110</v>
      </c>
      <c r="N13" s="108"/>
      <c r="O13" s="109"/>
      <c r="P13" s="108"/>
    </row>
    <row r="14" spans="1:16" ht="21.75" customHeight="1">
      <c r="A14" s="27" t="s">
        <v>418</v>
      </c>
      <c r="B14" s="27" t="s">
        <v>416</v>
      </c>
      <c r="C14" s="27">
        <v>99</v>
      </c>
      <c r="D14" s="126" t="s">
        <v>451</v>
      </c>
      <c r="E14" s="108">
        <f t="shared" si="1"/>
        <v>1880</v>
      </c>
      <c r="F14" s="108">
        <f t="shared" si="2"/>
        <v>0</v>
      </c>
      <c r="G14" s="108">
        <v>1880</v>
      </c>
      <c r="H14" s="108">
        <f t="shared" si="3"/>
        <v>1880</v>
      </c>
      <c r="I14" s="108"/>
      <c r="J14" s="108">
        <v>1880</v>
      </c>
      <c r="K14" s="108"/>
      <c r="L14" s="108"/>
      <c r="M14" s="108"/>
      <c r="N14" s="108"/>
      <c r="O14" s="109"/>
      <c r="P14" s="108"/>
    </row>
    <row r="15" spans="1:16" ht="21.75" customHeight="1">
      <c r="A15" s="27" t="s">
        <v>418</v>
      </c>
      <c r="B15" s="27" t="s">
        <v>417</v>
      </c>
      <c r="C15" s="27" t="s">
        <v>416</v>
      </c>
      <c r="D15" s="126" t="s">
        <v>431</v>
      </c>
      <c r="E15" s="108">
        <f t="shared" si="1"/>
        <v>5922.9800000000005</v>
      </c>
      <c r="F15" s="108">
        <f t="shared" si="2"/>
        <v>4707.4800000000005</v>
      </c>
      <c r="G15" s="108">
        <v>1215.5</v>
      </c>
      <c r="H15" s="108">
        <f t="shared" si="3"/>
        <v>5922.9800000000005</v>
      </c>
      <c r="I15" s="108">
        <v>3577.42</v>
      </c>
      <c r="J15" s="108">
        <v>2196.61</v>
      </c>
      <c r="K15" s="108">
        <v>148.95</v>
      </c>
      <c r="L15" s="108"/>
      <c r="M15" s="108"/>
      <c r="N15" s="108"/>
      <c r="O15" s="109"/>
      <c r="P15" s="108"/>
    </row>
    <row r="16" spans="1:16" ht="21.75" customHeight="1">
      <c r="A16" s="27" t="s">
        <v>418</v>
      </c>
      <c r="B16" s="27" t="s">
        <v>417</v>
      </c>
      <c r="C16" s="27" t="s">
        <v>419</v>
      </c>
      <c r="D16" s="126" t="s">
        <v>432</v>
      </c>
      <c r="E16" s="108">
        <f t="shared" si="1"/>
        <v>8413.94</v>
      </c>
      <c r="F16" s="108">
        <f t="shared" si="2"/>
        <v>2786.9400000000005</v>
      </c>
      <c r="G16" s="108">
        <v>5627</v>
      </c>
      <c r="H16" s="108">
        <f t="shared" si="3"/>
        <v>8413.94</v>
      </c>
      <c r="I16" s="108">
        <v>2422.69</v>
      </c>
      <c r="J16" s="108">
        <v>5981.3</v>
      </c>
      <c r="K16" s="108">
        <v>9.95</v>
      </c>
      <c r="L16" s="108"/>
      <c r="M16" s="108"/>
      <c r="N16" s="108"/>
      <c r="O16" s="109"/>
      <c r="P16" s="108"/>
    </row>
    <row r="17" spans="1:16" ht="21.75" customHeight="1">
      <c r="A17" s="27" t="s">
        <v>418</v>
      </c>
      <c r="B17" s="27" t="s">
        <v>419</v>
      </c>
      <c r="C17" s="27" t="s">
        <v>421</v>
      </c>
      <c r="D17" s="126" t="s">
        <v>433</v>
      </c>
      <c r="E17" s="108">
        <f t="shared" si="1"/>
        <v>103.63000000000001</v>
      </c>
      <c r="F17" s="108">
        <f t="shared" si="2"/>
        <v>103.63000000000001</v>
      </c>
      <c r="G17" s="108"/>
      <c r="H17" s="108">
        <f t="shared" si="3"/>
        <v>103.63000000000001</v>
      </c>
      <c r="I17" s="108">
        <v>101.76</v>
      </c>
      <c r="J17" s="108">
        <v>1.87</v>
      </c>
      <c r="K17" s="108"/>
      <c r="L17" s="108"/>
      <c r="M17" s="108"/>
      <c r="N17" s="108"/>
      <c r="O17" s="109"/>
      <c r="P17" s="108"/>
    </row>
    <row r="18" spans="1:16" ht="21.75" customHeight="1">
      <c r="A18" s="27" t="s">
        <v>418</v>
      </c>
      <c r="B18" s="27" t="s">
        <v>434</v>
      </c>
      <c r="C18" s="27" t="s">
        <v>421</v>
      </c>
      <c r="D18" s="126" t="s">
        <v>435</v>
      </c>
      <c r="E18" s="108">
        <f t="shared" si="1"/>
        <v>284.58</v>
      </c>
      <c r="F18" s="108">
        <f t="shared" si="2"/>
        <v>284.58</v>
      </c>
      <c r="G18" s="108"/>
      <c r="H18" s="108">
        <f t="shared" si="3"/>
        <v>284.58</v>
      </c>
      <c r="I18" s="108">
        <v>215.81</v>
      </c>
      <c r="J18" s="108">
        <v>68.77</v>
      </c>
      <c r="K18" s="108"/>
      <c r="L18" s="108"/>
      <c r="M18" s="108"/>
      <c r="N18" s="108"/>
      <c r="O18" s="109"/>
      <c r="P18" s="108"/>
    </row>
    <row r="19" spans="1:16" ht="21.75" customHeight="1">
      <c r="A19" s="27" t="s">
        <v>418</v>
      </c>
      <c r="B19" s="27" t="s">
        <v>436</v>
      </c>
      <c r="C19" s="27" t="s">
        <v>421</v>
      </c>
      <c r="D19" s="126" t="s">
        <v>437</v>
      </c>
      <c r="E19" s="108">
        <f t="shared" si="1"/>
        <v>551.92</v>
      </c>
      <c r="F19" s="108">
        <f t="shared" si="2"/>
        <v>551.92</v>
      </c>
      <c r="G19" s="108"/>
      <c r="H19" s="108">
        <f t="shared" si="3"/>
        <v>551.92</v>
      </c>
      <c r="I19" s="108">
        <v>505.21</v>
      </c>
      <c r="J19" s="108">
        <v>44.08</v>
      </c>
      <c r="K19" s="108">
        <v>2.63</v>
      </c>
      <c r="L19" s="108"/>
      <c r="M19" s="108"/>
      <c r="N19" s="108"/>
      <c r="O19" s="109"/>
      <c r="P19" s="108"/>
    </row>
    <row r="20" spans="1:16" ht="21.75" customHeight="1">
      <c r="A20" s="27">
        <v>205</v>
      </c>
      <c r="B20" s="27" t="s">
        <v>438</v>
      </c>
      <c r="C20" s="27">
        <v>99</v>
      </c>
      <c r="D20" s="126" t="s">
        <v>78</v>
      </c>
      <c r="E20" s="108">
        <f t="shared" si="1"/>
        <v>5000</v>
      </c>
      <c r="F20" s="108">
        <f t="shared" si="2"/>
        <v>0</v>
      </c>
      <c r="G20" s="108">
        <v>5000</v>
      </c>
      <c r="H20" s="108">
        <f t="shared" si="3"/>
        <v>5000</v>
      </c>
      <c r="I20" s="108"/>
      <c r="J20" s="108">
        <v>3445</v>
      </c>
      <c r="K20" s="108"/>
      <c r="L20" s="108"/>
      <c r="M20" s="108">
        <v>1555</v>
      </c>
      <c r="N20" s="108"/>
      <c r="O20" s="109"/>
      <c r="P20" s="108"/>
    </row>
    <row r="21" spans="1:16" ht="21.75" customHeight="1">
      <c r="A21" s="27">
        <v>205</v>
      </c>
      <c r="B21" s="27">
        <v>99</v>
      </c>
      <c r="C21" s="27">
        <v>99</v>
      </c>
      <c r="D21" s="126" t="s">
        <v>79</v>
      </c>
      <c r="E21" s="108">
        <f t="shared" si="1"/>
        <v>2721</v>
      </c>
      <c r="F21" s="108">
        <f t="shared" si="2"/>
        <v>0</v>
      </c>
      <c r="G21" s="108">
        <v>2721</v>
      </c>
      <c r="H21" s="108">
        <f t="shared" si="3"/>
        <v>2721</v>
      </c>
      <c r="I21" s="108"/>
      <c r="J21" s="108">
        <v>2721</v>
      </c>
      <c r="K21" s="108"/>
      <c r="L21" s="108"/>
      <c r="M21" s="108"/>
      <c r="N21" s="108"/>
      <c r="O21" s="109"/>
      <c r="P21" s="108"/>
    </row>
    <row r="22" spans="1:16" ht="21.75" customHeight="1">
      <c r="A22" s="27">
        <v>207</v>
      </c>
      <c r="B22" s="27" t="s">
        <v>417</v>
      </c>
      <c r="C22" s="27">
        <v>99</v>
      </c>
      <c r="D22" s="126" t="s">
        <v>452</v>
      </c>
      <c r="E22" s="108">
        <f t="shared" si="1"/>
        <v>423.48</v>
      </c>
      <c r="F22" s="108">
        <f t="shared" si="2"/>
        <v>423.48</v>
      </c>
      <c r="G22" s="108"/>
      <c r="H22" s="108">
        <f t="shared" si="3"/>
        <v>423.48</v>
      </c>
      <c r="I22" s="108">
        <v>285.35</v>
      </c>
      <c r="J22" s="108">
        <v>33.13</v>
      </c>
      <c r="K22" s="108">
        <v>105</v>
      </c>
      <c r="L22" s="108"/>
      <c r="M22" s="108"/>
      <c r="N22" s="108"/>
      <c r="O22" s="109"/>
      <c r="P22" s="108"/>
    </row>
    <row r="23" spans="1:16" ht="21.75" customHeight="1">
      <c r="A23" s="27" t="s">
        <v>441</v>
      </c>
      <c r="B23" s="27" t="s">
        <v>419</v>
      </c>
      <c r="C23" s="27" t="s">
        <v>419</v>
      </c>
      <c r="D23" s="126" t="s">
        <v>80</v>
      </c>
      <c r="E23" s="108">
        <f t="shared" si="1"/>
        <v>4261.6</v>
      </c>
      <c r="F23" s="108">
        <f t="shared" si="2"/>
        <v>4261.6</v>
      </c>
      <c r="G23" s="108"/>
      <c r="H23" s="108">
        <f t="shared" si="3"/>
        <v>4261.6</v>
      </c>
      <c r="I23" s="108">
        <v>4261.6</v>
      </c>
      <c r="J23" s="108"/>
      <c r="K23" s="108"/>
      <c r="L23" s="108"/>
      <c r="M23" s="108"/>
      <c r="N23" s="108"/>
      <c r="O23" s="109"/>
      <c r="P23" s="108"/>
    </row>
    <row r="24" spans="1:16" ht="21.75" customHeight="1">
      <c r="A24" s="27" t="s">
        <v>441</v>
      </c>
      <c r="B24" s="27" t="s">
        <v>425</v>
      </c>
      <c r="C24" s="27" t="s">
        <v>421</v>
      </c>
      <c r="D24" s="126" t="s">
        <v>81</v>
      </c>
      <c r="E24" s="108">
        <f t="shared" si="1"/>
        <v>105.48</v>
      </c>
      <c r="F24" s="108">
        <f t="shared" si="2"/>
        <v>105.48</v>
      </c>
      <c r="G24" s="108"/>
      <c r="H24" s="108">
        <f t="shared" si="3"/>
        <v>105.48</v>
      </c>
      <c r="I24" s="108">
        <v>105.48</v>
      </c>
      <c r="J24" s="108"/>
      <c r="K24" s="108"/>
      <c r="L24" s="108"/>
      <c r="M24" s="108"/>
      <c r="N24" s="108"/>
      <c r="O24" s="109"/>
      <c r="P24" s="108"/>
    </row>
    <row r="25" spans="1:16" ht="21.75" customHeight="1">
      <c r="A25" s="27" t="s">
        <v>422</v>
      </c>
      <c r="B25" s="27" t="s">
        <v>423</v>
      </c>
      <c r="C25" s="27" t="s">
        <v>421</v>
      </c>
      <c r="D25" s="126" t="s">
        <v>444</v>
      </c>
      <c r="E25" s="108">
        <f t="shared" si="1"/>
        <v>11.05</v>
      </c>
      <c r="F25" s="108">
        <f t="shared" si="2"/>
        <v>11.05</v>
      </c>
      <c r="G25" s="110"/>
      <c r="H25" s="108">
        <f t="shared" si="3"/>
        <v>11.05</v>
      </c>
      <c r="I25" s="108">
        <v>11.05</v>
      </c>
      <c r="J25" s="108"/>
      <c r="K25" s="108"/>
      <c r="L25" s="108"/>
      <c r="M25" s="108"/>
      <c r="N25" s="108"/>
      <c r="O25" s="109"/>
      <c r="P25" s="108"/>
    </row>
    <row r="26" spans="1:16" ht="21.75" customHeight="1">
      <c r="A26" s="27" t="s">
        <v>422</v>
      </c>
      <c r="B26" s="27" t="s">
        <v>423</v>
      </c>
      <c r="C26" s="27" t="s">
        <v>416</v>
      </c>
      <c r="D26" s="126" t="s">
        <v>445</v>
      </c>
      <c r="E26" s="108">
        <f t="shared" si="1"/>
        <v>1395.26</v>
      </c>
      <c r="F26" s="108">
        <f t="shared" si="2"/>
        <v>1395.26</v>
      </c>
      <c r="G26" s="108"/>
      <c r="H26" s="108">
        <f t="shared" si="3"/>
        <v>1395.26</v>
      </c>
      <c r="I26" s="108">
        <v>1395.26</v>
      </c>
      <c r="J26" s="108"/>
      <c r="K26" s="108"/>
      <c r="L26" s="108"/>
      <c r="M26" s="108"/>
      <c r="N26" s="111"/>
      <c r="O26" s="111"/>
      <c r="P26" s="111"/>
    </row>
    <row r="27" spans="1:16" ht="21.75" customHeight="1">
      <c r="A27" s="27" t="s">
        <v>422</v>
      </c>
      <c r="B27" s="27" t="s">
        <v>423</v>
      </c>
      <c r="C27" s="27" t="s">
        <v>425</v>
      </c>
      <c r="D27" s="126" t="s">
        <v>446</v>
      </c>
      <c r="E27" s="108">
        <f t="shared" si="1"/>
        <v>61.28</v>
      </c>
      <c r="F27" s="108">
        <f t="shared" si="2"/>
        <v>61.28</v>
      </c>
      <c r="G27" s="108"/>
      <c r="H27" s="108">
        <f t="shared" si="3"/>
        <v>61.28</v>
      </c>
      <c r="I27" s="108">
        <v>61.28</v>
      </c>
      <c r="J27" s="108"/>
      <c r="K27" s="108"/>
      <c r="L27" s="108"/>
      <c r="M27" s="108"/>
      <c r="N27" s="111"/>
      <c r="O27" s="111"/>
      <c r="P27" s="111"/>
    </row>
    <row r="28" spans="1:16" ht="21.75" customHeight="1">
      <c r="A28" s="27" t="s">
        <v>447</v>
      </c>
      <c r="B28" s="27" t="s">
        <v>416</v>
      </c>
      <c r="C28" s="27" t="s">
        <v>421</v>
      </c>
      <c r="D28" s="126" t="s">
        <v>331</v>
      </c>
      <c r="E28" s="108">
        <f t="shared" si="1"/>
        <v>2426.63</v>
      </c>
      <c r="F28" s="108">
        <f t="shared" si="2"/>
        <v>2426.63</v>
      </c>
      <c r="G28" s="108"/>
      <c r="H28" s="108">
        <f t="shared" si="3"/>
        <v>2426.63</v>
      </c>
      <c r="I28" s="108">
        <v>2426.63</v>
      </c>
      <c r="J28" s="108"/>
      <c r="K28" s="108"/>
      <c r="L28" s="108"/>
      <c r="M28" s="108"/>
      <c r="N28" s="111"/>
      <c r="O28" s="111"/>
      <c r="P28" s="111"/>
    </row>
    <row r="29" spans="1:16" ht="21.75" customHeight="1">
      <c r="A29" s="27"/>
      <c r="B29" s="28"/>
      <c r="C29" s="28"/>
      <c r="D29" s="34"/>
      <c r="E29" s="28"/>
      <c r="F29" s="27"/>
      <c r="G29" s="27"/>
      <c r="H29" s="27"/>
      <c r="I29" s="27"/>
      <c r="J29" s="27"/>
      <c r="K29" s="27"/>
      <c r="L29" s="27"/>
      <c r="M29" s="27"/>
      <c r="N29" s="28"/>
      <c r="O29" s="28"/>
      <c r="P29" s="28"/>
    </row>
  </sheetData>
  <sheetProtection/>
  <mergeCells count="5">
    <mergeCell ref="A1:P1"/>
    <mergeCell ref="A4:C4"/>
    <mergeCell ref="E4:G4"/>
    <mergeCell ref="H4:P4"/>
    <mergeCell ref="D4:D5"/>
  </mergeCells>
  <printOptions horizontalCentered="1"/>
  <pageMargins left="0.75" right="0.75" top="1" bottom="1"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Z31"/>
  <sheetViews>
    <sheetView showZeros="0" zoomScaleSheetLayoutView="100" zoomScalePageLayoutView="0" workbookViewId="0" topLeftCell="A3">
      <pane xSplit="4" ySplit="6" topLeftCell="AJ9" activePane="bottomRight" state="frozen"/>
      <selection pane="topLeft" activeCell="A1" sqref="A1"/>
      <selection pane="topRight" activeCell="A3" sqref="A3"/>
      <selection pane="bottomLeft" activeCell="A3" sqref="A3"/>
      <selection pane="bottomRight" activeCell="A5" sqref="A5:C7"/>
    </sheetView>
  </sheetViews>
  <sheetFormatPr defaultColWidth="9.140625" defaultRowHeight="12.75"/>
  <cols>
    <col min="1" max="3" width="8.7109375" style="0" customWidth="1"/>
    <col min="4" max="4" width="31.7109375" style="0" customWidth="1"/>
    <col min="5" max="5" width="12.8515625" style="0" customWidth="1"/>
    <col min="6" max="6" width="9.28125" style="0" bestFit="1" customWidth="1"/>
    <col min="7" max="14" width="8.57421875" style="0" customWidth="1"/>
    <col min="15" max="16" width="10.57421875" style="0" customWidth="1"/>
    <col min="17" max="18" width="8.57421875" style="0" customWidth="1"/>
    <col min="19" max="19" width="10.7109375" style="0" customWidth="1"/>
    <col min="20" max="22" width="9.28125" style="0" bestFit="1" customWidth="1"/>
    <col min="25" max="25" width="9.28125" style="0" bestFit="1" customWidth="1"/>
    <col min="28" max="28" width="9.28125" style="0" bestFit="1" customWidth="1"/>
    <col min="30" max="32" width="9.28125" style="0" bestFit="1" customWidth="1"/>
    <col min="34" max="34" width="10.140625" style="0" customWidth="1"/>
    <col min="35" max="35" width="9.8515625" style="0" customWidth="1"/>
    <col min="36" max="36" width="9.28125" style="0" bestFit="1" customWidth="1"/>
    <col min="39" max="41" width="9.28125" style="0" bestFit="1" customWidth="1"/>
    <col min="42" max="42" width="10.28125" style="0" customWidth="1"/>
    <col min="43" max="43" width="9.8515625" style="0" customWidth="1"/>
    <col min="44" max="44" width="12.28125" style="0" customWidth="1"/>
    <col min="45" max="45" width="10.57421875" style="0" customWidth="1"/>
    <col min="46" max="46" width="10.421875" style="0" customWidth="1"/>
    <col min="47" max="47" width="9.28125" style="0" bestFit="1" customWidth="1"/>
    <col min="52" max="52" width="9.28125" style="0" bestFit="1" customWidth="1"/>
    <col min="56" max="56" width="11.421875" style="0" customWidth="1"/>
    <col min="57" max="57" width="10.28125" style="0" customWidth="1"/>
    <col min="58" max="59" width="12.140625" style="0" customWidth="1"/>
    <col min="60" max="60" width="11.7109375" style="0" customWidth="1"/>
    <col min="61" max="63" width="13.00390625" style="0" customWidth="1"/>
    <col min="64" max="77" width="12.00390625" style="0" customWidth="1"/>
    <col min="78" max="83" width="9.28125" style="0" bestFit="1" customWidth="1"/>
    <col min="85" max="89" width="9.28125" style="0" bestFit="1" customWidth="1"/>
    <col min="91" max="93" width="9.28125" style="0" bestFit="1" customWidth="1"/>
    <col min="95" max="97" width="9.28125" style="0" bestFit="1" customWidth="1"/>
    <col min="99" max="99" width="9.28125" style="0" bestFit="1" customWidth="1"/>
    <col min="101" max="102" width="9.28125" style="0" bestFit="1" customWidth="1"/>
  </cols>
  <sheetData>
    <row r="1" spans="1:59" ht="20.25">
      <c r="A1" s="137" t="s">
        <v>284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25"/>
    </row>
    <row r="2" spans="5:61" ht="12.75">
      <c r="E2" s="20"/>
      <c r="BF2" s="20"/>
      <c r="BG2" s="20"/>
      <c r="BH2" s="20" t="s">
        <v>285</v>
      </c>
      <c r="BI2" s="20"/>
    </row>
    <row r="3" spans="1:61" ht="50.25" customHeight="1">
      <c r="A3" s="162" t="s">
        <v>286</v>
      </c>
      <c r="B3" s="163"/>
      <c r="C3" s="163"/>
      <c r="D3" s="163"/>
      <c r="E3" s="163"/>
      <c r="F3" s="163"/>
      <c r="G3" s="163"/>
      <c r="H3" s="163"/>
      <c r="I3" s="163"/>
      <c r="J3" s="163"/>
      <c r="K3" s="163"/>
      <c r="L3" s="163"/>
      <c r="M3" s="163"/>
      <c r="N3" s="163"/>
      <c r="O3" s="163"/>
      <c r="P3" s="163"/>
      <c r="Q3" s="163"/>
      <c r="BF3" s="20"/>
      <c r="BG3" s="20"/>
      <c r="BH3" s="20"/>
      <c r="BI3" s="20"/>
    </row>
    <row r="4" spans="1:61" ht="12.75">
      <c r="A4" s="26" t="s">
        <v>415</v>
      </c>
      <c r="E4" s="20"/>
      <c r="BF4" s="20"/>
      <c r="BG4" s="20"/>
      <c r="BH4" s="20" t="s">
        <v>120</v>
      </c>
      <c r="BI4" s="20"/>
    </row>
    <row r="5" spans="1:104" ht="49.5" customHeight="1">
      <c r="A5" s="151" t="s">
        <v>275</v>
      </c>
      <c r="B5" s="151"/>
      <c r="C5" s="151"/>
      <c r="D5" s="151" t="s">
        <v>194</v>
      </c>
      <c r="E5" s="30" t="s">
        <v>287</v>
      </c>
      <c r="F5" s="30" t="s">
        <v>288</v>
      </c>
      <c r="G5" s="158" t="s">
        <v>289</v>
      </c>
      <c r="H5" s="152"/>
      <c r="I5" s="152"/>
      <c r="J5" s="157" t="s">
        <v>290</v>
      </c>
      <c r="K5" s="152"/>
      <c r="L5" s="152"/>
      <c r="M5" s="152"/>
      <c r="N5" s="152"/>
      <c r="O5" s="30" t="s">
        <v>291</v>
      </c>
      <c r="P5" s="158" t="s">
        <v>292</v>
      </c>
      <c r="Q5" s="158"/>
      <c r="R5" s="158"/>
      <c r="S5" s="30" t="s">
        <v>293</v>
      </c>
      <c r="T5" s="157" t="s">
        <v>294</v>
      </c>
      <c r="U5" s="152"/>
      <c r="V5" s="152"/>
      <c r="W5" s="152"/>
      <c r="X5" s="152"/>
      <c r="Y5" s="152"/>
      <c r="Z5" s="152"/>
      <c r="AA5" s="152"/>
      <c r="AB5" s="152"/>
      <c r="AC5" s="152"/>
      <c r="AD5" s="152"/>
      <c r="AE5" s="152"/>
      <c r="AF5" s="152"/>
      <c r="AG5" s="152"/>
      <c r="AH5" s="30" t="s">
        <v>295</v>
      </c>
      <c r="AI5" s="30" t="s">
        <v>296</v>
      </c>
      <c r="AJ5" s="157" t="s">
        <v>297</v>
      </c>
      <c r="AK5" s="152"/>
      <c r="AL5" s="152"/>
      <c r="AM5" s="157" t="s">
        <v>298</v>
      </c>
      <c r="AN5" s="152"/>
      <c r="AO5" s="152"/>
      <c r="AP5" s="30" t="s">
        <v>299</v>
      </c>
      <c r="AQ5" s="30" t="s">
        <v>300</v>
      </c>
      <c r="AR5" s="30" t="s">
        <v>301</v>
      </c>
      <c r="AS5" s="30" t="s">
        <v>302</v>
      </c>
      <c r="AT5" s="30" t="s">
        <v>303</v>
      </c>
      <c r="AU5" s="30" t="s">
        <v>304</v>
      </c>
      <c r="AV5" s="157" t="s">
        <v>305</v>
      </c>
      <c r="AW5" s="152"/>
      <c r="AX5" s="152"/>
      <c r="AY5" s="157" t="s">
        <v>306</v>
      </c>
      <c r="AZ5" s="152"/>
      <c r="BA5" s="152"/>
      <c r="BB5" s="152"/>
      <c r="BC5" s="152"/>
      <c r="BD5" s="35" t="s">
        <v>307</v>
      </c>
      <c r="BE5" s="30" t="s">
        <v>308</v>
      </c>
      <c r="BF5" s="30" t="s">
        <v>309</v>
      </c>
      <c r="BG5" s="30" t="s">
        <v>310</v>
      </c>
      <c r="BH5" s="35" t="s">
        <v>311</v>
      </c>
      <c r="BI5" s="157" t="s">
        <v>312</v>
      </c>
      <c r="BJ5" s="161" t="s">
        <v>313</v>
      </c>
      <c r="BK5" s="153"/>
      <c r="BL5" s="153"/>
      <c r="BM5" s="153"/>
      <c r="BN5" s="153"/>
      <c r="BO5" s="153"/>
      <c r="BP5" s="153"/>
      <c r="BQ5" s="153"/>
      <c r="BR5" s="153"/>
      <c r="BS5" s="153"/>
      <c r="BT5" s="153"/>
      <c r="BU5" s="153"/>
      <c r="BV5" s="153"/>
      <c r="BW5" s="154"/>
      <c r="BX5" s="152" t="s">
        <v>314</v>
      </c>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7" t="s">
        <v>315</v>
      </c>
    </row>
    <row r="6" spans="1:104" ht="21.75" customHeight="1">
      <c r="A6" s="151"/>
      <c r="B6" s="151"/>
      <c r="C6" s="151"/>
      <c r="D6" s="151"/>
      <c r="E6" s="158" t="s">
        <v>316</v>
      </c>
      <c r="F6" s="152" t="s">
        <v>317</v>
      </c>
      <c r="G6" s="152"/>
      <c r="H6" s="152"/>
      <c r="I6" s="152"/>
      <c r="J6" s="152"/>
      <c r="K6" s="152"/>
      <c r="L6" s="152"/>
      <c r="M6" s="152"/>
      <c r="N6" s="152"/>
      <c r="O6" s="152"/>
      <c r="P6" s="152"/>
      <c r="Q6" s="152"/>
      <c r="R6" s="152"/>
      <c r="S6" s="152" t="s">
        <v>318</v>
      </c>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t="s">
        <v>319</v>
      </c>
      <c r="AV6" s="152"/>
      <c r="AW6" s="152"/>
      <c r="AX6" s="152"/>
      <c r="AY6" s="152"/>
      <c r="AZ6" s="152"/>
      <c r="BA6" s="152"/>
      <c r="BB6" s="152"/>
      <c r="BC6" s="152"/>
      <c r="BD6" s="152"/>
      <c r="BE6" s="152"/>
      <c r="BF6" s="152"/>
      <c r="BG6" s="161" t="s">
        <v>320</v>
      </c>
      <c r="BH6" s="154"/>
      <c r="BI6" s="157"/>
      <c r="BJ6" s="152" t="s">
        <v>321</v>
      </c>
      <c r="BK6" s="152"/>
      <c r="BL6" s="152"/>
      <c r="BM6" s="152"/>
      <c r="BN6" s="152"/>
      <c r="BO6" s="152"/>
      <c r="BP6" s="152"/>
      <c r="BQ6" s="152"/>
      <c r="BR6" s="152"/>
      <c r="BS6" s="152"/>
      <c r="BT6" s="152"/>
      <c r="BU6" s="152"/>
      <c r="BV6" s="152"/>
      <c r="BW6" s="152"/>
      <c r="BX6" s="152" t="s">
        <v>322</v>
      </c>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7"/>
    </row>
    <row r="7" spans="1:104" ht="57.75" customHeight="1">
      <c r="A7" s="151"/>
      <c r="B7" s="151"/>
      <c r="C7" s="151"/>
      <c r="D7" s="151"/>
      <c r="E7" s="151"/>
      <c r="F7" s="151" t="s">
        <v>201</v>
      </c>
      <c r="G7" s="27" t="s">
        <v>323</v>
      </c>
      <c r="H7" s="27" t="s">
        <v>324</v>
      </c>
      <c r="I7" s="27" t="s">
        <v>325</v>
      </c>
      <c r="J7" s="30" t="s">
        <v>326</v>
      </c>
      <c r="K7" s="30" t="s">
        <v>327</v>
      </c>
      <c r="L7" s="30" t="s">
        <v>328</v>
      </c>
      <c r="M7" s="30" t="s">
        <v>329</v>
      </c>
      <c r="N7" s="30" t="s">
        <v>330</v>
      </c>
      <c r="O7" s="30" t="s">
        <v>331</v>
      </c>
      <c r="P7" s="30" t="s">
        <v>332</v>
      </c>
      <c r="Q7" s="30" t="s">
        <v>333</v>
      </c>
      <c r="R7" s="30" t="s">
        <v>334</v>
      </c>
      <c r="S7" s="158" t="s">
        <v>201</v>
      </c>
      <c r="T7" s="30" t="s">
        <v>335</v>
      </c>
      <c r="U7" s="30" t="s">
        <v>336</v>
      </c>
      <c r="V7" s="30" t="s">
        <v>337</v>
      </c>
      <c r="W7" s="30" t="s">
        <v>338</v>
      </c>
      <c r="X7" s="30" t="s">
        <v>339</v>
      </c>
      <c r="Y7" s="30" t="s">
        <v>340</v>
      </c>
      <c r="Z7" s="30" t="s">
        <v>341</v>
      </c>
      <c r="AA7" s="30" t="s">
        <v>342</v>
      </c>
      <c r="AB7" s="30" t="s">
        <v>343</v>
      </c>
      <c r="AC7" s="30" t="s">
        <v>344</v>
      </c>
      <c r="AD7" s="30" t="s">
        <v>345</v>
      </c>
      <c r="AE7" s="30" t="s">
        <v>346</v>
      </c>
      <c r="AF7" s="30" t="s">
        <v>347</v>
      </c>
      <c r="AG7" s="30" t="s">
        <v>348</v>
      </c>
      <c r="AH7" s="30" t="s">
        <v>349</v>
      </c>
      <c r="AI7" s="30" t="s">
        <v>350</v>
      </c>
      <c r="AJ7" s="30" t="s">
        <v>351</v>
      </c>
      <c r="AK7" s="30" t="s">
        <v>352</v>
      </c>
      <c r="AL7" s="30" t="s">
        <v>353</v>
      </c>
      <c r="AM7" s="30" t="s">
        <v>354</v>
      </c>
      <c r="AN7" s="30" t="s">
        <v>355</v>
      </c>
      <c r="AO7" s="30" t="s">
        <v>356</v>
      </c>
      <c r="AP7" s="30" t="s">
        <v>357</v>
      </c>
      <c r="AQ7" s="30" t="s">
        <v>358</v>
      </c>
      <c r="AR7" s="30" t="s">
        <v>359</v>
      </c>
      <c r="AS7" s="30" t="s">
        <v>360</v>
      </c>
      <c r="AT7" s="30" t="s">
        <v>361</v>
      </c>
      <c r="AU7" s="158" t="s">
        <v>201</v>
      </c>
      <c r="AV7" s="30" t="s">
        <v>362</v>
      </c>
      <c r="AW7" s="30" t="s">
        <v>363</v>
      </c>
      <c r="AX7" s="30" t="s">
        <v>364</v>
      </c>
      <c r="AY7" s="30" t="s">
        <v>365</v>
      </c>
      <c r="AZ7" s="30" t="s">
        <v>366</v>
      </c>
      <c r="BA7" s="30" t="s">
        <v>367</v>
      </c>
      <c r="BB7" s="30" t="s">
        <v>368</v>
      </c>
      <c r="BC7" s="30" t="s">
        <v>369</v>
      </c>
      <c r="BD7" s="30" t="s">
        <v>370</v>
      </c>
      <c r="BE7" s="30" t="s">
        <v>371</v>
      </c>
      <c r="BF7" s="30" t="s">
        <v>372</v>
      </c>
      <c r="BG7" s="30" t="s">
        <v>201</v>
      </c>
      <c r="BH7" s="30" t="s">
        <v>373</v>
      </c>
      <c r="BI7" s="157"/>
      <c r="BJ7" s="158" t="s">
        <v>209</v>
      </c>
      <c r="BK7" s="30" t="s">
        <v>323</v>
      </c>
      <c r="BL7" s="30" t="s">
        <v>324</v>
      </c>
      <c r="BM7" s="30" t="s">
        <v>325</v>
      </c>
      <c r="BN7" s="30" t="s">
        <v>374</v>
      </c>
      <c r="BO7" s="30" t="s">
        <v>326</v>
      </c>
      <c r="BP7" s="30" t="s">
        <v>327</v>
      </c>
      <c r="BQ7" s="30" t="s">
        <v>328</v>
      </c>
      <c r="BR7" s="30" t="s">
        <v>329</v>
      </c>
      <c r="BS7" s="30" t="s">
        <v>330</v>
      </c>
      <c r="BT7" s="30" t="s">
        <v>331</v>
      </c>
      <c r="BU7" s="30" t="s">
        <v>332</v>
      </c>
      <c r="BV7" s="30" t="s">
        <v>333</v>
      </c>
      <c r="BW7" s="30" t="s">
        <v>334</v>
      </c>
      <c r="BX7" s="159" t="s">
        <v>209</v>
      </c>
      <c r="BY7" s="30" t="s">
        <v>335</v>
      </c>
      <c r="BZ7" s="30" t="s">
        <v>336</v>
      </c>
      <c r="CA7" s="30" t="s">
        <v>337</v>
      </c>
      <c r="CB7" s="30" t="s">
        <v>338</v>
      </c>
      <c r="CC7" s="30" t="s">
        <v>339</v>
      </c>
      <c r="CD7" s="30" t="s">
        <v>340</v>
      </c>
      <c r="CE7" s="30" t="s">
        <v>341</v>
      </c>
      <c r="CF7" s="30" t="s">
        <v>342</v>
      </c>
      <c r="CG7" s="30" t="s">
        <v>343</v>
      </c>
      <c r="CH7" s="30" t="s">
        <v>344</v>
      </c>
      <c r="CI7" s="30" t="s">
        <v>345</v>
      </c>
      <c r="CJ7" s="30" t="s">
        <v>346</v>
      </c>
      <c r="CK7" s="30" t="s">
        <v>347</v>
      </c>
      <c r="CL7" s="30" t="s">
        <v>348</v>
      </c>
      <c r="CM7" s="30" t="s">
        <v>349</v>
      </c>
      <c r="CN7" s="30" t="s">
        <v>350</v>
      </c>
      <c r="CO7" s="30" t="s">
        <v>351</v>
      </c>
      <c r="CP7" s="30" t="s">
        <v>352</v>
      </c>
      <c r="CQ7" s="30" t="s">
        <v>353</v>
      </c>
      <c r="CR7" s="30" t="s">
        <v>354</v>
      </c>
      <c r="CS7" s="30" t="s">
        <v>355</v>
      </c>
      <c r="CT7" s="30" t="s">
        <v>356</v>
      </c>
      <c r="CU7" s="30" t="s">
        <v>357</v>
      </c>
      <c r="CV7" s="30" t="s">
        <v>358</v>
      </c>
      <c r="CW7" s="30" t="s">
        <v>359</v>
      </c>
      <c r="CX7" s="30" t="s">
        <v>360</v>
      </c>
      <c r="CY7" s="30" t="s">
        <v>361</v>
      </c>
      <c r="CZ7" s="157"/>
    </row>
    <row r="8" spans="1:104" ht="21.75" customHeight="1">
      <c r="A8" s="27" t="s">
        <v>202</v>
      </c>
      <c r="B8" s="27" t="s">
        <v>203</v>
      </c>
      <c r="C8" s="27" t="s">
        <v>204</v>
      </c>
      <c r="D8" s="151"/>
      <c r="E8" s="151"/>
      <c r="F8" s="152"/>
      <c r="G8" s="28">
        <v>30101</v>
      </c>
      <c r="H8" s="28">
        <v>30102</v>
      </c>
      <c r="I8" s="28">
        <v>30103</v>
      </c>
      <c r="J8" s="27">
        <v>30108</v>
      </c>
      <c r="K8" s="28">
        <v>30109</v>
      </c>
      <c r="L8" s="33">
        <v>30110</v>
      </c>
      <c r="M8" s="33">
        <v>30111</v>
      </c>
      <c r="N8" s="33">
        <v>30112</v>
      </c>
      <c r="O8" s="33">
        <v>30113</v>
      </c>
      <c r="P8" s="28">
        <v>30106</v>
      </c>
      <c r="Q8" s="33">
        <v>30114</v>
      </c>
      <c r="R8" s="33">
        <v>30199</v>
      </c>
      <c r="S8" s="158"/>
      <c r="T8" s="33">
        <v>30201</v>
      </c>
      <c r="U8" s="33">
        <v>30202</v>
      </c>
      <c r="V8" s="33">
        <v>30204</v>
      </c>
      <c r="W8" s="33">
        <v>30205</v>
      </c>
      <c r="X8" s="33">
        <v>30206</v>
      </c>
      <c r="Y8" s="33">
        <v>30207</v>
      </c>
      <c r="Z8" s="33">
        <v>30208</v>
      </c>
      <c r="AA8" s="33">
        <v>30209</v>
      </c>
      <c r="AB8" s="33">
        <v>30211</v>
      </c>
      <c r="AC8" s="33">
        <v>30214</v>
      </c>
      <c r="AD8" s="33">
        <v>30228</v>
      </c>
      <c r="AE8" s="33">
        <v>30229</v>
      </c>
      <c r="AF8" s="33">
        <v>30239</v>
      </c>
      <c r="AG8" s="33">
        <v>30240</v>
      </c>
      <c r="AH8" s="33">
        <v>30215</v>
      </c>
      <c r="AI8" s="33">
        <v>30216</v>
      </c>
      <c r="AJ8" s="33">
        <v>30218</v>
      </c>
      <c r="AK8" s="33">
        <v>30224</v>
      </c>
      <c r="AL8" s="33">
        <v>30225</v>
      </c>
      <c r="AM8" s="33">
        <v>30203</v>
      </c>
      <c r="AN8" s="33">
        <v>30226</v>
      </c>
      <c r="AO8" s="33">
        <v>30227</v>
      </c>
      <c r="AP8" s="33">
        <v>30217</v>
      </c>
      <c r="AQ8" s="33">
        <v>30212</v>
      </c>
      <c r="AR8" s="33">
        <v>30231</v>
      </c>
      <c r="AS8" s="33">
        <v>30213</v>
      </c>
      <c r="AT8" s="33">
        <v>30299</v>
      </c>
      <c r="AU8" s="158"/>
      <c r="AV8" s="33">
        <v>30301</v>
      </c>
      <c r="AW8" s="33">
        <v>30302</v>
      </c>
      <c r="AX8" s="33">
        <v>30303</v>
      </c>
      <c r="AY8" s="33">
        <v>30304</v>
      </c>
      <c r="AZ8" s="33">
        <v>30305</v>
      </c>
      <c r="BA8" s="33">
        <v>30306</v>
      </c>
      <c r="BB8" s="33">
        <v>30307</v>
      </c>
      <c r="BC8" s="33">
        <v>30309</v>
      </c>
      <c r="BD8" s="33">
        <v>30308</v>
      </c>
      <c r="BE8" s="33">
        <v>30310</v>
      </c>
      <c r="BF8" s="33">
        <v>30399</v>
      </c>
      <c r="BG8" s="33"/>
      <c r="BH8" s="33">
        <v>31002</v>
      </c>
      <c r="BI8" s="157"/>
      <c r="BJ8" s="158"/>
      <c r="BK8" s="30">
        <v>30101</v>
      </c>
      <c r="BL8" s="30">
        <v>30102</v>
      </c>
      <c r="BM8" s="30">
        <v>30103</v>
      </c>
      <c r="BN8" s="30">
        <v>30107</v>
      </c>
      <c r="BO8" s="30">
        <v>30108</v>
      </c>
      <c r="BP8" s="30">
        <v>30109</v>
      </c>
      <c r="BQ8" s="30">
        <v>30110</v>
      </c>
      <c r="BR8" s="30">
        <v>30111</v>
      </c>
      <c r="BS8" s="30">
        <v>30112</v>
      </c>
      <c r="BT8" s="30">
        <v>30113</v>
      </c>
      <c r="BU8" s="30">
        <v>30106</v>
      </c>
      <c r="BV8" s="30">
        <v>30114</v>
      </c>
      <c r="BW8" s="30">
        <v>30199</v>
      </c>
      <c r="BX8" s="160"/>
      <c r="BY8" s="30">
        <v>30201</v>
      </c>
      <c r="BZ8" s="30">
        <v>30202</v>
      </c>
      <c r="CA8" s="30">
        <v>30204</v>
      </c>
      <c r="CB8" s="30">
        <v>30205</v>
      </c>
      <c r="CC8" s="30">
        <v>30206</v>
      </c>
      <c r="CD8" s="30">
        <v>30207</v>
      </c>
      <c r="CE8" s="30">
        <v>30208</v>
      </c>
      <c r="CF8" s="30">
        <v>30209</v>
      </c>
      <c r="CG8" s="30">
        <v>30211</v>
      </c>
      <c r="CH8" s="30">
        <v>30214</v>
      </c>
      <c r="CI8" s="30">
        <v>30228</v>
      </c>
      <c r="CJ8" s="30">
        <v>30229</v>
      </c>
      <c r="CK8" s="30">
        <v>30239</v>
      </c>
      <c r="CL8" s="30">
        <v>30240</v>
      </c>
      <c r="CM8" s="30">
        <v>30215</v>
      </c>
      <c r="CN8" s="30">
        <v>30216</v>
      </c>
      <c r="CO8" s="30">
        <v>30218</v>
      </c>
      <c r="CP8" s="30">
        <v>30224</v>
      </c>
      <c r="CQ8" s="30">
        <v>30225</v>
      </c>
      <c r="CR8" s="30">
        <v>30203</v>
      </c>
      <c r="CS8" s="30">
        <v>30226</v>
      </c>
      <c r="CT8" s="30">
        <v>30227</v>
      </c>
      <c r="CU8" s="30">
        <v>30217</v>
      </c>
      <c r="CV8" s="30">
        <v>30212</v>
      </c>
      <c r="CW8" s="30">
        <v>30231</v>
      </c>
      <c r="CX8" s="30">
        <v>30213</v>
      </c>
      <c r="CY8" s="30">
        <v>30299</v>
      </c>
      <c r="CZ8" s="157"/>
    </row>
    <row r="9" spans="1:104" s="19" customFormat="1" ht="21.75" customHeight="1">
      <c r="A9" s="31"/>
      <c r="B9" s="31"/>
      <c r="C9" s="31"/>
      <c r="D9" s="32"/>
      <c r="E9" s="129">
        <f>SUM(E10:E31)</f>
        <v>33279.159999999996</v>
      </c>
      <c r="F9" s="129">
        <f aca="true" t="shared" si="0" ref="F9:BQ9">SUM(F10:F31)</f>
        <v>237.25000000000003</v>
      </c>
      <c r="G9" s="129">
        <f t="shared" si="0"/>
        <v>96.43</v>
      </c>
      <c r="H9" s="129">
        <f t="shared" si="0"/>
        <v>69.03</v>
      </c>
      <c r="I9" s="129">
        <f t="shared" si="0"/>
        <v>8.04</v>
      </c>
      <c r="J9" s="129">
        <f t="shared" si="0"/>
        <v>33.49</v>
      </c>
      <c r="K9" s="129">
        <f t="shared" si="0"/>
        <v>0</v>
      </c>
      <c r="L9" s="129">
        <f t="shared" si="0"/>
        <v>11.05</v>
      </c>
      <c r="M9" s="129">
        <f t="shared" si="0"/>
        <v>0</v>
      </c>
      <c r="N9" s="129">
        <f t="shared" si="0"/>
        <v>0.12</v>
      </c>
      <c r="O9" s="129">
        <f t="shared" si="0"/>
        <v>19.09</v>
      </c>
      <c r="P9" s="129">
        <f t="shared" si="0"/>
        <v>0</v>
      </c>
      <c r="Q9" s="129">
        <f t="shared" si="0"/>
        <v>0</v>
      </c>
      <c r="R9" s="129">
        <f t="shared" si="0"/>
        <v>0</v>
      </c>
      <c r="S9" s="129">
        <f t="shared" si="0"/>
        <v>45.029999999999994</v>
      </c>
      <c r="T9" s="129">
        <f t="shared" si="0"/>
        <v>5</v>
      </c>
      <c r="U9" s="129">
        <f t="shared" si="0"/>
        <v>1</v>
      </c>
      <c r="V9" s="129">
        <f t="shared" si="0"/>
        <v>0.1</v>
      </c>
      <c r="W9" s="129">
        <f t="shared" si="0"/>
        <v>0</v>
      </c>
      <c r="X9" s="129">
        <f t="shared" si="0"/>
        <v>0</v>
      </c>
      <c r="Y9" s="129">
        <f t="shared" si="0"/>
        <v>3.5</v>
      </c>
      <c r="Z9" s="129">
        <f t="shared" si="0"/>
        <v>0</v>
      </c>
      <c r="AA9" s="129">
        <f t="shared" si="0"/>
        <v>0</v>
      </c>
      <c r="AB9" s="129">
        <f t="shared" si="0"/>
        <v>2</v>
      </c>
      <c r="AC9" s="129">
        <f t="shared" si="0"/>
        <v>0</v>
      </c>
      <c r="AD9" s="129">
        <f t="shared" si="0"/>
        <v>3.19</v>
      </c>
      <c r="AE9" s="129">
        <f t="shared" si="0"/>
        <v>0.28</v>
      </c>
      <c r="AF9" s="129">
        <f t="shared" si="0"/>
        <v>20.74</v>
      </c>
      <c r="AG9" s="129">
        <f t="shared" si="0"/>
        <v>0</v>
      </c>
      <c r="AH9" s="129">
        <f t="shared" si="0"/>
        <v>1</v>
      </c>
      <c r="AI9" s="129">
        <f t="shared" si="0"/>
        <v>1</v>
      </c>
      <c r="AJ9" s="129">
        <f t="shared" si="0"/>
        <v>0.5</v>
      </c>
      <c r="AK9" s="129">
        <f t="shared" si="0"/>
        <v>0</v>
      </c>
      <c r="AL9" s="129">
        <f t="shared" si="0"/>
        <v>0</v>
      </c>
      <c r="AM9" s="129">
        <f t="shared" si="0"/>
        <v>0.5</v>
      </c>
      <c r="AN9" s="129">
        <f t="shared" si="0"/>
        <v>0.5</v>
      </c>
      <c r="AO9" s="129">
        <f t="shared" si="0"/>
        <v>0.37</v>
      </c>
      <c r="AP9" s="129">
        <f t="shared" si="0"/>
        <v>0.35</v>
      </c>
      <c r="AQ9" s="129">
        <f t="shared" si="0"/>
        <v>0</v>
      </c>
      <c r="AR9" s="129">
        <f t="shared" si="0"/>
        <v>5</v>
      </c>
      <c r="AS9" s="129">
        <f t="shared" si="0"/>
        <v>0</v>
      </c>
      <c r="AT9" s="129">
        <f t="shared" si="0"/>
        <v>0</v>
      </c>
      <c r="AU9" s="129">
        <f t="shared" si="0"/>
        <v>300.9</v>
      </c>
      <c r="AV9" s="129">
        <f t="shared" si="0"/>
        <v>0</v>
      </c>
      <c r="AW9" s="129">
        <f t="shared" si="0"/>
        <v>0</v>
      </c>
      <c r="AX9" s="129">
        <f t="shared" si="0"/>
        <v>0</v>
      </c>
      <c r="AY9" s="129">
        <f t="shared" si="0"/>
        <v>0</v>
      </c>
      <c r="AZ9" s="129">
        <f t="shared" si="0"/>
        <v>8.11</v>
      </c>
      <c r="BA9" s="129">
        <f t="shared" si="0"/>
        <v>0</v>
      </c>
      <c r="BB9" s="129">
        <f t="shared" si="0"/>
        <v>0</v>
      </c>
      <c r="BC9" s="129">
        <f t="shared" si="0"/>
        <v>0</v>
      </c>
      <c r="BD9" s="129">
        <f t="shared" si="0"/>
        <v>245</v>
      </c>
      <c r="BE9" s="129">
        <f t="shared" si="0"/>
        <v>0</v>
      </c>
      <c r="BF9" s="129">
        <f t="shared" si="0"/>
        <v>47.79</v>
      </c>
      <c r="BG9" s="129">
        <f t="shared" si="0"/>
        <v>0</v>
      </c>
      <c r="BH9" s="129">
        <f t="shared" si="0"/>
        <v>0</v>
      </c>
      <c r="BI9" s="129">
        <f t="shared" si="0"/>
        <v>32695.980000000003</v>
      </c>
      <c r="BJ9" s="129">
        <f t="shared" si="0"/>
        <v>30109.84</v>
      </c>
      <c r="BK9" s="129">
        <f t="shared" si="0"/>
        <v>12688.29</v>
      </c>
      <c r="BL9" s="129">
        <f t="shared" si="0"/>
        <v>8166.66</v>
      </c>
      <c r="BM9" s="129">
        <f t="shared" si="0"/>
        <v>1.95</v>
      </c>
      <c r="BN9" s="129">
        <f t="shared" si="0"/>
        <v>1055.39</v>
      </c>
      <c r="BO9" s="129">
        <f t="shared" si="0"/>
        <v>4228.11</v>
      </c>
      <c r="BP9" s="129">
        <f t="shared" si="0"/>
        <v>0</v>
      </c>
      <c r="BQ9" s="129">
        <f t="shared" si="0"/>
        <v>1395.26</v>
      </c>
      <c r="BR9" s="129">
        <f aca="true" t="shared" si="1" ref="BR9:CZ9">SUM(BR10:BR31)</f>
        <v>0</v>
      </c>
      <c r="BS9" s="129">
        <f t="shared" si="1"/>
        <v>166.64</v>
      </c>
      <c r="BT9" s="129">
        <f t="shared" si="1"/>
        <v>2407.54</v>
      </c>
      <c r="BU9" s="129">
        <f t="shared" si="1"/>
        <v>0</v>
      </c>
      <c r="BV9" s="129">
        <f t="shared" si="1"/>
        <v>0</v>
      </c>
      <c r="BW9" s="129">
        <f t="shared" si="1"/>
        <v>0</v>
      </c>
      <c r="BX9" s="129">
        <f t="shared" si="1"/>
        <v>2586.14</v>
      </c>
      <c r="BY9" s="129">
        <f t="shared" si="1"/>
        <v>1997.84</v>
      </c>
      <c r="BZ9" s="129">
        <f t="shared" si="1"/>
        <v>9.92</v>
      </c>
      <c r="CA9" s="129">
        <f t="shared" si="1"/>
        <v>1.86</v>
      </c>
      <c r="CB9" s="129">
        <f t="shared" si="1"/>
        <v>0.4</v>
      </c>
      <c r="CC9" s="129">
        <f t="shared" si="1"/>
        <v>2.37</v>
      </c>
      <c r="CD9" s="129">
        <f t="shared" si="1"/>
        <v>7.95</v>
      </c>
      <c r="CE9" s="129">
        <f t="shared" si="1"/>
        <v>38.5</v>
      </c>
      <c r="CF9" s="129">
        <f t="shared" si="1"/>
        <v>0</v>
      </c>
      <c r="CG9" s="129">
        <f t="shared" si="1"/>
        <v>22.8</v>
      </c>
      <c r="CH9" s="129">
        <f t="shared" si="1"/>
        <v>8.53</v>
      </c>
      <c r="CI9" s="129">
        <f t="shared" si="1"/>
        <v>401.85999999999996</v>
      </c>
      <c r="CJ9" s="129">
        <f t="shared" si="1"/>
        <v>3.5599999999999996</v>
      </c>
      <c r="CK9" s="129">
        <f t="shared" si="1"/>
        <v>4.98</v>
      </c>
      <c r="CL9" s="129">
        <f t="shared" si="1"/>
        <v>0</v>
      </c>
      <c r="CM9" s="129">
        <f t="shared" si="1"/>
        <v>1.93</v>
      </c>
      <c r="CN9" s="129">
        <f t="shared" si="1"/>
        <v>9</v>
      </c>
      <c r="CO9" s="129">
        <f t="shared" si="1"/>
        <v>19.7</v>
      </c>
      <c r="CP9" s="129">
        <f t="shared" si="1"/>
        <v>0</v>
      </c>
      <c r="CQ9" s="129">
        <f t="shared" si="1"/>
        <v>3</v>
      </c>
      <c r="CR9" s="129">
        <f t="shared" si="1"/>
        <v>0.4</v>
      </c>
      <c r="CS9" s="129">
        <f t="shared" si="1"/>
        <v>15.29</v>
      </c>
      <c r="CT9" s="129">
        <f t="shared" si="1"/>
        <v>0</v>
      </c>
      <c r="CU9" s="129">
        <f t="shared" si="1"/>
        <v>0.45</v>
      </c>
      <c r="CV9" s="129">
        <f t="shared" si="1"/>
        <v>0</v>
      </c>
      <c r="CW9" s="129">
        <f t="shared" si="1"/>
        <v>13.5</v>
      </c>
      <c r="CX9" s="129">
        <f t="shared" si="1"/>
        <v>22.299999999999997</v>
      </c>
      <c r="CY9" s="129">
        <f t="shared" si="1"/>
        <v>0</v>
      </c>
      <c r="CZ9" s="129">
        <f t="shared" si="1"/>
        <v>0</v>
      </c>
    </row>
    <row r="10" spans="1:104" s="19" customFormat="1" ht="21.75" customHeight="1">
      <c r="A10" s="101">
        <v>205</v>
      </c>
      <c r="B10" s="101" t="s">
        <v>421</v>
      </c>
      <c r="C10" s="101" t="s">
        <v>421</v>
      </c>
      <c r="D10" s="103" t="s">
        <v>424</v>
      </c>
      <c r="E10" s="122">
        <f>SUM(F10,S10,AU10,BI10)</f>
        <v>218.93</v>
      </c>
      <c r="F10" s="122">
        <f>SUM(G10:R10)</f>
        <v>173.5</v>
      </c>
      <c r="G10" s="122">
        <v>96.43</v>
      </c>
      <c r="H10" s="122">
        <v>69.03</v>
      </c>
      <c r="I10" s="122">
        <v>8.04</v>
      </c>
      <c r="J10" s="122">
        <v>0</v>
      </c>
      <c r="K10" s="122">
        <v>0</v>
      </c>
      <c r="L10" s="122">
        <v>0</v>
      </c>
      <c r="M10" s="122">
        <v>0</v>
      </c>
      <c r="N10" s="122">
        <v>0</v>
      </c>
      <c r="O10" s="122">
        <v>0</v>
      </c>
      <c r="P10" s="122">
        <v>0</v>
      </c>
      <c r="Q10" s="122">
        <v>0</v>
      </c>
      <c r="R10" s="122">
        <v>0</v>
      </c>
      <c r="S10" s="122">
        <f>SUM(T10:AT10)</f>
        <v>45.029999999999994</v>
      </c>
      <c r="T10" s="122">
        <v>5</v>
      </c>
      <c r="U10" s="122">
        <v>1</v>
      </c>
      <c r="V10" s="122">
        <v>0.1</v>
      </c>
      <c r="W10" s="122">
        <v>0</v>
      </c>
      <c r="X10" s="122">
        <v>0</v>
      </c>
      <c r="Y10" s="122">
        <v>3.5</v>
      </c>
      <c r="Z10" s="122">
        <v>0</v>
      </c>
      <c r="AA10" s="122">
        <v>0</v>
      </c>
      <c r="AB10" s="122">
        <v>2</v>
      </c>
      <c r="AC10" s="122">
        <v>0</v>
      </c>
      <c r="AD10" s="122">
        <v>3.19</v>
      </c>
      <c r="AE10" s="122">
        <v>0.28</v>
      </c>
      <c r="AF10" s="122">
        <v>20.74</v>
      </c>
      <c r="AG10" s="122">
        <v>0</v>
      </c>
      <c r="AH10" s="122">
        <v>1</v>
      </c>
      <c r="AI10" s="122">
        <v>1</v>
      </c>
      <c r="AJ10" s="122">
        <v>0.5</v>
      </c>
      <c r="AK10" s="122">
        <v>0</v>
      </c>
      <c r="AL10" s="122">
        <v>0</v>
      </c>
      <c r="AM10" s="122">
        <v>0.5</v>
      </c>
      <c r="AN10" s="122">
        <v>0.5</v>
      </c>
      <c r="AO10" s="122">
        <v>0.37</v>
      </c>
      <c r="AP10" s="122">
        <v>0.35</v>
      </c>
      <c r="AQ10" s="122">
        <v>0</v>
      </c>
      <c r="AR10" s="122">
        <v>5</v>
      </c>
      <c r="AS10" s="122">
        <v>0</v>
      </c>
      <c r="AT10" s="122">
        <v>0</v>
      </c>
      <c r="AU10" s="122">
        <f>SUM(AV10:BF10)</f>
        <v>0.4</v>
      </c>
      <c r="AV10" s="122">
        <v>0</v>
      </c>
      <c r="AW10" s="122">
        <v>0</v>
      </c>
      <c r="AX10" s="122">
        <v>0</v>
      </c>
      <c r="AY10" s="122">
        <v>0</v>
      </c>
      <c r="AZ10" s="122">
        <v>0</v>
      </c>
      <c r="BA10" s="122">
        <v>0</v>
      </c>
      <c r="BB10" s="122">
        <v>0</v>
      </c>
      <c r="BC10" s="122">
        <v>0</v>
      </c>
      <c r="BD10" s="122">
        <v>0</v>
      </c>
      <c r="BE10" s="122">
        <v>0</v>
      </c>
      <c r="BF10" s="122">
        <v>0.4</v>
      </c>
      <c r="BG10" s="122"/>
      <c r="BH10" s="123"/>
      <c r="BI10" s="122">
        <f>SUM(BJ10,BX10)</f>
        <v>0</v>
      </c>
      <c r="BJ10" s="122">
        <f>SUM(BK10:BW10)</f>
        <v>0</v>
      </c>
      <c r="BK10" s="122"/>
      <c r="BL10" s="122"/>
      <c r="BM10" s="122"/>
      <c r="BN10" s="122"/>
      <c r="BO10" s="122"/>
      <c r="BP10" s="122"/>
      <c r="BQ10" s="122"/>
      <c r="BR10" s="122"/>
      <c r="BS10" s="122"/>
      <c r="BT10" s="122"/>
      <c r="BU10" s="122"/>
      <c r="BV10" s="122"/>
      <c r="BW10" s="122"/>
      <c r="BX10" s="124">
        <f>SUM(BY10:CY10)</f>
        <v>0</v>
      </c>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row>
    <row r="11" spans="1:104" s="19" customFormat="1" ht="21.75" customHeight="1">
      <c r="A11" s="101" t="s">
        <v>418</v>
      </c>
      <c r="B11" s="101" t="s">
        <v>421</v>
      </c>
      <c r="C11" s="101" t="s">
        <v>425</v>
      </c>
      <c r="D11" s="103" t="s">
        <v>426</v>
      </c>
      <c r="E11" s="122">
        <f aca="true" t="shared" si="2" ref="E11:E31">SUM(F11,S11,AU11,BI11)</f>
        <v>650.01</v>
      </c>
      <c r="F11" s="122">
        <f aca="true" t="shared" si="3" ref="F11:F31">SUM(G11:R11)</f>
        <v>0</v>
      </c>
      <c r="G11" s="122"/>
      <c r="H11" s="122"/>
      <c r="I11" s="122"/>
      <c r="J11" s="122"/>
      <c r="K11" s="122"/>
      <c r="L11" s="122"/>
      <c r="M11" s="122"/>
      <c r="N11" s="122"/>
      <c r="O11" s="122"/>
      <c r="P11" s="122"/>
      <c r="Q11" s="122"/>
      <c r="R11" s="122"/>
      <c r="S11" s="122">
        <f aca="true" t="shared" si="4" ref="S11:S31">SUM(T11:AT11)</f>
        <v>0</v>
      </c>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f aca="true" t="shared" si="5" ref="AU11:AU31">SUM(AV11:BF11)</f>
        <v>1.26</v>
      </c>
      <c r="AV11" s="122">
        <v>0</v>
      </c>
      <c r="AW11" s="122">
        <v>0</v>
      </c>
      <c r="AX11" s="122">
        <v>0</v>
      </c>
      <c r="AY11" s="122">
        <v>0</v>
      </c>
      <c r="AZ11" s="122">
        <v>0</v>
      </c>
      <c r="BA11" s="122">
        <v>0</v>
      </c>
      <c r="BB11" s="122">
        <v>0</v>
      </c>
      <c r="BC11" s="122">
        <v>0</v>
      </c>
      <c r="BD11" s="122">
        <v>0</v>
      </c>
      <c r="BE11" s="122">
        <v>0</v>
      </c>
      <c r="BF11" s="122">
        <v>1.26</v>
      </c>
      <c r="BG11" s="122"/>
      <c r="BH11" s="123"/>
      <c r="BI11" s="122">
        <f aca="true" t="shared" si="6" ref="BI11:BI31">SUM(BJ11,BX11)</f>
        <v>648.75</v>
      </c>
      <c r="BJ11" s="122">
        <f aca="true" t="shared" si="7" ref="BJ11:BJ31">SUM(BK11:BW11)</f>
        <v>581.8000000000001</v>
      </c>
      <c r="BK11" s="122">
        <v>336.59</v>
      </c>
      <c r="BL11" s="122">
        <v>217.17</v>
      </c>
      <c r="BM11" s="122">
        <v>1.95</v>
      </c>
      <c r="BN11" s="122">
        <v>26.09</v>
      </c>
      <c r="BO11" s="122">
        <v>0</v>
      </c>
      <c r="BP11" s="122">
        <v>0</v>
      </c>
      <c r="BQ11" s="122">
        <v>0</v>
      </c>
      <c r="BR11" s="122">
        <v>0</v>
      </c>
      <c r="BS11" s="122">
        <v>0</v>
      </c>
      <c r="BT11" s="122">
        <v>0</v>
      </c>
      <c r="BU11" s="122">
        <v>0</v>
      </c>
      <c r="BV11" s="122">
        <v>0</v>
      </c>
      <c r="BW11" s="122">
        <v>0</v>
      </c>
      <c r="BX11" s="124">
        <f aca="true" t="shared" si="8" ref="BX11:BX31">SUM(BY11:CY11)</f>
        <v>66.94999999999999</v>
      </c>
      <c r="BY11" s="122">
        <v>25.49</v>
      </c>
      <c r="BZ11" s="122">
        <v>1.92</v>
      </c>
      <c r="CA11" s="122">
        <v>0.44</v>
      </c>
      <c r="CB11" s="122">
        <v>0</v>
      </c>
      <c r="CC11" s="122">
        <v>0</v>
      </c>
      <c r="CD11" s="122">
        <v>0.45</v>
      </c>
      <c r="CE11" s="122">
        <v>0</v>
      </c>
      <c r="CF11" s="122">
        <v>0</v>
      </c>
      <c r="CG11" s="122">
        <v>9.3</v>
      </c>
      <c r="CH11" s="122">
        <v>0</v>
      </c>
      <c r="CI11" s="122">
        <v>10.67</v>
      </c>
      <c r="CJ11" s="122">
        <v>0.93</v>
      </c>
      <c r="CK11" s="122">
        <v>4.98</v>
      </c>
      <c r="CL11" s="122">
        <v>0</v>
      </c>
      <c r="CM11" s="122">
        <v>1.93</v>
      </c>
      <c r="CN11" s="122">
        <v>3.5</v>
      </c>
      <c r="CO11" s="122">
        <v>0</v>
      </c>
      <c r="CP11" s="122">
        <v>0</v>
      </c>
      <c r="CQ11" s="122">
        <v>0</v>
      </c>
      <c r="CR11" s="122">
        <v>0.4</v>
      </c>
      <c r="CS11" s="122">
        <v>1.49</v>
      </c>
      <c r="CT11" s="122">
        <v>0</v>
      </c>
      <c r="CU11" s="122">
        <v>0.45</v>
      </c>
      <c r="CV11" s="122">
        <v>0</v>
      </c>
      <c r="CW11" s="122">
        <v>4.5</v>
      </c>
      <c r="CX11" s="122">
        <v>0.5</v>
      </c>
      <c r="CY11" s="122">
        <v>0</v>
      </c>
      <c r="CZ11" s="122"/>
    </row>
    <row r="12" spans="1:104" s="19" customFormat="1" ht="21.75" customHeight="1">
      <c r="A12" s="101" t="s">
        <v>418</v>
      </c>
      <c r="B12" s="101" t="s">
        <v>416</v>
      </c>
      <c r="C12" s="101" t="s">
        <v>421</v>
      </c>
      <c r="D12" s="103" t="s">
        <v>427</v>
      </c>
      <c r="E12" s="122">
        <f t="shared" si="2"/>
        <v>748.1800000000001</v>
      </c>
      <c r="F12" s="122">
        <f t="shared" si="3"/>
        <v>0</v>
      </c>
      <c r="G12" s="122"/>
      <c r="H12" s="122"/>
      <c r="I12" s="122"/>
      <c r="J12" s="122"/>
      <c r="K12" s="122"/>
      <c r="L12" s="122"/>
      <c r="M12" s="122"/>
      <c r="N12" s="122"/>
      <c r="O12" s="122"/>
      <c r="P12" s="122"/>
      <c r="Q12" s="122"/>
      <c r="R12" s="122"/>
      <c r="S12" s="122">
        <f t="shared" si="4"/>
        <v>0</v>
      </c>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f t="shared" si="5"/>
        <v>1.74</v>
      </c>
      <c r="AV12" s="122">
        <v>0</v>
      </c>
      <c r="AW12" s="122">
        <v>0</v>
      </c>
      <c r="AX12" s="122">
        <v>0</v>
      </c>
      <c r="AY12" s="122">
        <v>0</v>
      </c>
      <c r="AZ12" s="122">
        <v>1.01</v>
      </c>
      <c r="BA12" s="122">
        <v>0</v>
      </c>
      <c r="BB12" s="122">
        <v>0</v>
      </c>
      <c r="BC12" s="122">
        <v>0</v>
      </c>
      <c r="BD12" s="122">
        <v>0</v>
      </c>
      <c r="BE12" s="122">
        <v>0</v>
      </c>
      <c r="BF12" s="122">
        <v>0.73</v>
      </c>
      <c r="BG12" s="122"/>
      <c r="BH12" s="123"/>
      <c r="BI12" s="122">
        <f t="shared" si="6"/>
        <v>746.44</v>
      </c>
      <c r="BJ12" s="122">
        <f t="shared" si="7"/>
        <v>645.58</v>
      </c>
      <c r="BK12" s="122">
        <v>366.79</v>
      </c>
      <c r="BL12" s="122">
        <v>248.22</v>
      </c>
      <c r="BM12" s="122">
        <v>0</v>
      </c>
      <c r="BN12" s="122">
        <v>30.57</v>
      </c>
      <c r="BO12" s="122">
        <v>0</v>
      </c>
      <c r="BP12" s="122">
        <v>0</v>
      </c>
      <c r="BQ12" s="122">
        <v>0</v>
      </c>
      <c r="BR12" s="122">
        <v>0</v>
      </c>
      <c r="BS12" s="122">
        <v>0</v>
      </c>
      <c r="BT12" s="122">
        <v>0</v>
      </c>
      <c r="BU12" s="122">
        <v>0</v>
      </c>
      <c r="BV12" s="122">
        <v>0</v>
      </c>
      <c r="BW12" s="122">
        <v>0</v>
      </c>
      <c r="BX12" s="124">
        <f t="shared" si="8"/>
        <v>100.86</v>
      </c>
      <c r="BY12" s="122">
        <v>15.52</v>
      </c>
      <c r="BZ12" s="122">
        <v>0</v>
      </c>
      <c r="CA12" s="122">
        <v>0.14</v>
      </c>
      <c r="CB12" s="122">
        <v>0.4</v>
      </c>
      <c r="CC12" s="122">
        <v>2.37</v>
      </c>
      <c r="CD12" s="122">
        <v>3.5</v>
      </c>
      <c r="CE12" s="122">
        <v>29.25</v>
      </c>
      <c r="CF12" s="122">
        <v>0</v>
      </c>
      <c r="CG12" s="122">
        <v>3.5</v>
      </c>
      <c r="CH12" s="122">
        <v>1</v>
      </c>
      <c r="CI12" s="122">
        <v>11.84</v>
      </c>
      <c r="CJ12" s="122">
        <v>1.14</v>
      </c>
      <c r="CK12" s="122">
        <v>0</v>
      </c>
      <c r="CL12" s="122">
        <v>0</v>
      </c>
      <c r="CM12" s="122">
        <v>0</v>
      </c>
      <c r="CN12" s="122">
        <v>4.5</v>
      </c>
      <c r="CO12" s="122">
        <v>12.2</v>
      </c>
      <c r="CP12" s="122">
        <v>0</v>
      </c>
      <c r="CQ12" s="122">
        <v>0</v>
      </c>
      <c r="CR12" s="122">
        <v>0</v>
      </c>
      <c r="CS12" s="122">
        <v>4.8</v>
      </c>
      <c r="CT12" s="122">
        <v>0</v>
      </c>
      <c r="CU12" s="122">
        <v>0</v>
      </c>
      <c r="CV12" s="122">
        <v>0</v>
      </c>
      <c r="CW12" s="122">
        <v>0</v>
      </c>
      <c r="CX12" s="122">
        <v>10.7</v>
      </c>
      <c r="CY12" s="122">
        <v>0</v>
      </c>
      <c r="CZ12" s="122"/>
    </row>
    <row r="13" spans="1:104" s="19" customFormat="1" ht="21.75" customHeight="1">
      <c r="A13" s="101" t="s">
        <v>418</v>
      </c>
      <c r="B13" s="101" t="s">
        <v>416</v>
      </c>
      <c r="C13" s="101" t="s">
        <v>416</v>
      </c>
      <c r="D13" s="103" t="s">
        <v>428</v>
      </c>
      <c r="E13" s="122">
        <f t="shared" si="2"/>
        <v>4212.320000000001</v>
      </c>
      <c r="F13" s="122">
        <f t="shared" si="3"/>
        <v>0</v>
      </c>
      <c r="G13" s="122"/>
      <c r="H13" s="122"/>
      <c r="I13" s="122"/>
      <c r="J13" s="122"/>
      <c r="K13" s="122"/>
      <c r="L13" s="122"/>
      <c r="M13" s="122"/>
      <c r="N13" s="122"/>
      <c r="O13" s="122"/>
      <c r="P13" s="122"/>
      <c r="Q13" s="122"/>
      <c r="R13" s="122"/>
      <c r="S13" s="122">
        <f t="shared" si="4"/>
        <v>0</v>
      </c>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f t="shared" si="5"/>
        <v>2.92</v>
      </c>
      <c r="AV13" s="122">
        <v>0</v>
      </c>
      <c r="AW13" s="122">
        <v>0</v>
      </c>
      <c r="AX13" s="122">
        <v>0</v>
      </c>
      <c r="AY13" s="122">
        <v>0</v>
      </c>
      <c r="AZ13" s="122">
        <v>2.03</v>
      </c>
      <c r="BA13" s="122">
        <v>0</v>
      </c>
      <c r="BB13" s="122">
        <v>0</v>
      </c>
      <c r="BC13" s="122">
        <v>0</v>
      </c>
      <c r="BD13" s="122">
        <v>0</v>
      </c>
      <c r="BE13" s="122">
        <v>0</v>
      </c>
      <c r="BF13" s="122">
        <v>0.89</v>
      </c>
      <c r="BG13" s="122"/>
      <c r="BH13" s="123"/>
      <c r="BI13" s="122">
        <f t="shared" si="6"/>
        <v>4209.400000000001</v>
      </c>
      <c r="BJ13" s="122">
        <f t="shared" si="7"/>
        <v>3858.1600000000003</v>
      </c>
      <c r="BK13" s="122">
        <v>2294.55</v>
      </c>
      <c r="BL13" s="122">
        <v>1372.39</v>
      </c>
      <c r="BM13" s="122">
        <v>0</v>
      </c>
      <c r="BN13" s="122">
        <v>191.22</v>
      </c>
      <c r="BO13" s="122">
        <v>0</v>
      </c>
      <c r="BP13" s="122">
        <v>0</v>
      </c>
      <c r="BQ13" s="122">
        <v>0</v>
      </c>
      <c r="BR13" s="122">
        <v>0</v>
      </c>
      <c r="BS13" s="122">
        <v>0</v>
      </c>
      <c r="BT13" s="122">
        <v>0</v>
      </c>
      <c r="BU13" s="122">
        <v>0</v>
      </c>
      <c r="BV13" s="122">
        <v>0</v>
      </c>
      <c r="BW13" s="122">
        <v>0</v>
      </c>
      <c r="BX13" s="124">
        <f t="shared" si="8"/>
        <v>351.24</v>
      </c>
      <c r="BY13" s="122">
        <v>280.42</v>
      </c>
      <c r="BZ13" s="122">
        <v>0</v>
      </c>
      <c r="CA13" s="122">
        <v>0</v>
      </c>
      <c r="CB13" s="122">
        <v>0</v>
      </c>
      <c r="CC13" s="122">
        <v>0</v>
      </c>
      <c r="CD13" s="122">
        <v>0</v>
      </c>
      <c r="CE13" s="122">
        <v>0</v>
      </c>
      <c r="CF13" s="122">
        <v>0</v>
      </c>
      <c r="CG13" s="122">
        <v>0</v>
      </c>
      <c r="CH13" s="122">
        <v>0</v>
      </c>
      <c r="CI13" s="122">
        <v>70.82</v>
      </c>
      <c r="CJ13" s="122">
        <v>0</v>
      </c>
      <c r="CK13" s="122">
        <v>0</v>
      </c>
      <c r="CL13" s="122">
        <v>0</v>
      </c>
      <c r="CM13" s="122">
        <v>0</v>
      </c>
      <c r="CN13" s="122">
        <v>0</v>
      </c>
      <c r="CO13" s="122">
        <v>0</v>
      </c>
      <c r="CP13" s="122">
        <v>0</v>
      </c>
      <c r="CQ13" s="122">
        <v>0</v>
      </c>
      <c r="CR13" s="122">
        <v>0</v>
      </c>
      <c r="CS13" s="122">
        <v>0</v>
      </c>
      <c r="CT13" s="122">
        <v>0</v>
      </c>
      <c r="CU13" s="122">
        <v>0</v>
      </c>
      <c r="CV13" s="122">
        <v>0</v>
      </c>
      <c r="CW13" s="122">
        <v>0</v>
      </c>
      <c r="CX13" s="122">
        <v>0</v>
      </c>
      <c r="CY13" s="122">
        <v>0</v>
      </c>
      <c r="CZ13" s="122"/>
    </row>
    <row r="14" spans="1:104" s="19" customFormat="1" ht="21.75" customHeight="1">
      <c r="A14" s="101" t="s">
        <v>418</v>
      </c>
      <c r="B14" s="101" t="s">
        <v>416</v>
      </c>
      <c r="C14" s="101" t="s">
        <v>417</v>
      </c>
      <c r="D14" s="103" t="s">
        <v>429</v>
      </c>
      <c r="E14" s="122">
        <f t="shared" si="2"/>
        <v>3210.4599999999996</v>
      </c>
      <c r="F14" s="122">
        <f t="shared" si="3"/>
        <v>0</v>
      </c>
      <c r="G14" s="122"/>
      <c r="H14" s="122"/>
      <c r="I14" s="122"/>
      <c r="J14" s="122"/>
      <c r="K14" s="122"/>
      <c r="L14" s="122"/>
      <c r="M14" s="122"/>
      <c r="N14" s="122"/>
      <c r="O14" s="122"/>
      <c r="P14" s="122"/>
      <c r="Q14" s="122"/>
      <c r="R14" s="122"/>
      <c r="S14" s="122">
        <f t="shared" si="4"/>
        <v>0</v>
      </c>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f t="shared" si="5"/>
        <v>1.89</v>
      </c>
      <c r="AV14" s="122">
        <v>0</v>
      </c>
      <c r="AW14" s="122">
        <v>0</v>
      </c>
      <c r="AX14" s="122">
        <v>0</v>
      </c>
      <c r="AY14" s="122">
        <v>0</v>
      </c>
      <c r="AZ14" s="122">
        <v>0</v>
      </c>
      <c r="BA14" s="122">
        <v>0</v>
      </c>
      <c r="BB14" s="122">
        <v>0</v>
      </c>
      <c r="BC14" s="122">
        <v>0</v>
      </c>
      <c r="BD14" s="122">
        <v>0</v>
      </c>
      <c r="BE14" s="122">
        <v>0</v>
      </c>
      <c r="BF14" s="122">
        <v>1.89</v>
      </c>
      <c r="BG14" s="122"/>
      <c r="BH14" s="123"/>
      <c r="BI14" s="122">
        <f t="shared" si="6"/>
        <v>3208.5699999999997</v>
      </c>
      <c r="BJ14" s="122">
        <f t="shared" si="7"/>
        <v>2825.3599999999997</v>
      </c>
      <c r="BK14" s="122">
        <v>1663.95</v>
      </c>
      <c r="BL14" s="122">
        <v>1022.75</v>
      </c>
      <c r="BM14" s="122">
        <v>0</v>
      </c>
      <c r="BN14" s="122">
        <v>138.66</v>
      </c>
      <c r="BO14" s="122">
        <v>0</v>
      </c>
      <c r="BP14" s="122">
        <v>0</v>
      </c>
      <c r="BQ14" s="122">
        <v>0</v>
      </c>
      <c r="BR14" s="122">
        <v>0</v>
      </c>
      <c r="BS14" s="122">
        <v>0</v>
      </c>
      <c r="BT14" s="122">
        <v>0</v>
      </c>
      <c r="BU14" s="122">
        <v>0</v>
      </c>
      <c r="BV14" s="122">
        <v>0</v>
      </c>
      <c r="BW14" s="122">
        <v>0</v>
      </c>
      <c r="BX14" s="124">
        <f t="shared" si="8"/>
        <v>383.21</v>
      </c>
      <c r="BY14" s="122">
        <v>331.39</v>
      </c>
      <c r="BZ14" s="122">
        <v>0</v>
      </c>
      <c r="CA14" s="122">
        <v>0</v>
      </c>
      <c r="CB14" s="122">
        <v>0</v>
      </c>
      <c r="CC14" s="122">
        <v>0</v>
      </c>
      <c r="CD14" s="122">
        <v>0</v>
      </c>
      <c r="CE14" s="122">
        <v>0</v>
      </c>
      <c r="CF14" s="122">
        <v>0</v>
      </c>
      <c r="CG14" s="122">
        <v>0</v>
      </c>
      <c r="CH14" s="122">
        <v>0</v>
      </c>
      <c r="CI14" s="122">
        <v>51.82</v>
      </c>
      <c r="CJ14" s="122">
        <v>0</v>
      </c>
      <c r="CK14" s="122">
        <v>0</v>
      </c>
      <c r="CL14" s="122">
        <v>0</v>
      </c>
      <c r="CM14" s="122">
        <v>0</v>
      </c>
      <c r="CN14" s="122">
        <v>0</v>
      </c>
      <c r="CO14" s="122">
        <v>0</v>
      </c>
      <c r="CP14" s="122">
        <v>0</v>
      </c>
      <c r="CQ14" s="122">
        <v>0</v>
      </c>
      <c r="CR14" s="122">
        <v>0</v>
      </c>
      <c r="CS14" s="122">
        <v>0</v>
      </c>
      <c r="CT14" s="122">
        <v>0</v>
      </c>
      <c r="CU14" s="122">
        <v>0</v>
      </c>
      <c r="CV14" s="122">
        <v>0</v>
      </c>
      <c r="CW14" s="122">
        <v>0</v>
      </c>
      <c r="CX14" s="122">
        <v>0</v>
      </c>
      <c r="CY14" s="122">
        <v>0</v>
      </c>
      <c r="CZ14" s="122"/>
    </row>
    <row r="15" spans="1:104" s="19" customFormat="1" ht="21.75" customHeight="1">
      <c r="A15" s="101" t="s">
        <v>418</v>
      </c>
      <c r="B15" s="101" t="s">
        <v>416</v>
      </c>
      <c r="C15" s="101" t="s">
        <v>420</v>
      </c>
      <c r="D15" s="103" t="s">
        <v>430</v>
      </c>
      <c r="E15" s="122">
        <f t="shared" si="2"/>
        <v>7119.929999999999</v>
      </c>
      <c r="F15" s="122">
        <f t="shared" si="3"/>
        <v>0</v>
      </c>
      <c r="G15" s="122"/>
      <c r="H15" s="122"/>
      <c r="I15" s="122"/>
      <c r="J15" s="122"/>
      <c r="K15" s="122"/>
      <c r="L15" s="122"/>
      <c r="M15" s="122"/>
      <c r="N15" s="122"/>
      <c r="O15" s="122"/>
      <c r="P15" s="122"/>
      <c r="Q15" s="122"/>
      <c r="R15" s="122"/>
      <c r="S15" s="122">
        <f t="shared" si="4"/>
        <v>0</v>
      </c>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f t="shared" si="5"/>
        <v>26.16</v>
      </c>
      <c r="AV15" s="122">
        <v>0</v>
      </c>
      <c r="AW15" s="122">
        <v>0</v>
      </c>
      <c r="AX15" s="122">
        <v>0</v>
      </c>
      <c r="AY15" s="122">
        <v>0</v>
      </c>
      <c r="AZ15" s="122">
        <v>1.01</v>
      </c>
      <c r="BA15" s="122">
        <v>0</v>
      </c>
      <c r="BB15" s="122">
        <v>0</v>
      </c>
      <c r="BC15" s="122">
        <v>0</v>
      </c>
      <c r="BD15" s="122">
        <v>0</v>
      </c>
      <c r="BE15" s="122">
        <v>0</v>
      </c>
      <c r="BF15" s="122">
        <v>25.15</v>
      </c>
      <c r="BG15" s="122"/>
      <c r="BH15" s="123"/>
      <c r="BI15" s="122">
        <f t="shared" si="6"/>
        <v>7093.7699999999995</v>
      </c>
      <c r="BJ15" s="122">
        <f t="shared" si="7"/>
        <v>6893.15</v>
      </c>
      <c r="BK15" s="122">
        <v>3953.79</v>
      </c>
      <c r="BL15" s="122">
        <v>2609.88</v>
      </c>
      <c r="BM15" s="122">
        <v>0</v>
      </c>
      <c r="BN15" s="122">
        <v>329.48</v>
      </c>
      <c r="BO15" s="122">
        <v>0</v>
      </c>
      <c r="BP15" s="122">
        <v>0</v>
      </c>
      <c r="BQ15" s="122">
        <v>0</v>
      </c>
      <c r="BR15" s="122">
        <v>0</v>
      </c>
      <c r="BS15" s="122">
        <v>0</v>
      </c>
      <c r="BT15" s="122">
        <v>0</v>
      </c>
      <c r="BU15" s="122">
        <v>0</v>
      </c>
      <c r="BV15" s="122">
        <v>0</v>
      </c>
      <c r="BW15" s="122">
        <v>0</v>
      </c>
      <c r="BX15" s="124">
        <f t="shared" si="8"/>
        <v>200.62</v>
      </c>
      <c r="BY15" s="122">
        <v>74.24</v>
      </c>
      <c r="BZ15" s="122">
        <v>0</v>
      </c>
      <c r="CA15" s="122">
        <v>0</v>
      </c>
      <c r="CB15" s="122">
        <v>0</v>
      </c>
      <c r="CC15" s="122">
        <v>0</v>
      </c>
      <c r="CD15" s="122">
        <v>0</v>
      </c>
      <c r="CE15" s="122">
        <v>0</v>
      </c>
      <c r="CF15" s="122">
        <v>0</v>
      </c>
      <c r="CG15" s="122">
        <v>0</v>
      </c>
      <c r="CH15" s="122">
        <v>0</v>
      </c>
      <c r="CI15" s="122">
        <v>126.38</v>
      </c>
      <c r="CJ15" s="122">
        <v>0</v>
      </c>
      <c r="CK15" s="122">
        <v>0</v>
      </c>
      <c r="CL15" s="122">
        <v>0</v>
      </c>
      <c r="CM15" s="122">
        <v>0</v>
      </c>
      <c r="CN15" s="122">
        <v>0</v>
      </c>
      <c r="CO15" s="122">
        <v>0</v>
      </c>
      <c r="CP15" s="122">
        <v>0</v>
      </c>
      <c r="CQ15" s="122">
        <v>0</v>
      </c>
      <c r="CR15" s="122">
        <v>0</v>
      </c>
      <c r="CS15" s="122">
        <v>0</v>
      </c>
      <c r="CT15" s="122">
        <v>0</v>
      </c>
      <c r="CU15" s="122">
        <v>0</v>
      </c>
      <c r="CV15" s="122">
        <v>0</v>
      </c>
      <c r="CW15" s="122">
        <v>0</v>
      </c>
      <c r="CX15" s="122">
        <v>0</v>
      </c>
      <c r="CY15" s="122">
        <v>0</v>
      </c>
      <c r="CZ15" s="122"/>
    </row>
    <row r="16" spans="1:104" s="19" customFormat="1" ht="21.75" customHeight="1">
      <c r="A16" s="101" t="s">
        <v>418</v>
      </c>
      <c r="B16" s="101" t="s">
        <v>416</v>
      </c>
      <c r="C16" s="101">
        <v>99</v>
      </c>
      <c r="D16" s="103" t="s">
        <v>71</v>
      </c>
      <c r="E16" s="122">
        <f t="shared" si="2"/>
        <v>0</v>
      </c>
      <c r="F16" s="122">
        <f t="shared" si="3"/>
        <v>0</v>
      </c>
      <c r="G16" s="122"/>
      <c r="H16" s="122"/>
      <c r="I16" s="122"/>
      <c r="J16" s="122"/>
      <c r="K16" s="122"/>
      <c r="L16" s="122"/>
      <c r="M16" s="122"/>
      <c r="N16" s="122"/>
      <c r="O16" s="122"/>
      <c r="P16" s="122"/>
      <c r="Q16" s="122"/>
      <c r="R16" s="122"/>
      <c r="S16" s="122">
        <f t="shared" si="4"/>
        <v>0</v>
      </c>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f t="shared" si="5"/>
        <v>0</v>
      </c>
      <c r="AV16" s="122"/>
      <c r="AW16" s="122"/>
      <c r="AX16" s="122"/>
      <c r="AY16" s="122"/>
      <c r="AZ16" s="122"/>
      <c r="BA16" s="122"/>
      <c r="BB16" s="122"/>
      <c r="BC16" s="122"/>
      <c r="BD16" s="122"/>
      <c r="BE16" s="122"/>
      <c r="BF16" s="122"/>
      <c r="BG16" s="122"/>
      <c r="BH16" s="123"/>
      <c r="BI16" s="122">
        <f t="shared" si="6"/>
        <v>0</v>
      </c>
      <c r="BJ16" s="122">
        <f t="shared" si="7"/>
        <v>0</v>
      </c>
      <c r="BK16" s="122"/>
      <c r="BL16" s="122"/>
      <c r="BM16" s="122"/>
      <c r="BN16" s="122"/>
      <c r="BO16" s="122"/>
      <c r="BP16" s="122"/>
      <c r="BQ16" s="122"/>
      <c r="BR16" s="122"/>
      <c r="BS16" s="122"/>
      <c r="BT16" s="122"/>
      <c r="BU16" s="122"/>
      <c r="BV16" s="122"/>
      <c r="BW16" s="122"/>
      <c r="BX16" s="124">
        <f t="shared" si="8"/>
        <v>0</v>
      </c>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row>
    <row r="17" spans="1:104" s="19" customFormat="1" ht="21.75" customHeight="1">
      <c r="A17" s="101" t="s">
        <v>418</v>
      </c>
      <c r="B17" s="101" t="s">
        <v>417</v>
      </c>
      <c r="C17" s="101" t="s">
        <v>416</v>
      </c>
      <c r="D17" s="103" t="s">
        <v>431</v>
      </c>
      <c r="E17" s="122">
        <f t="shared" si="2"/>
        <v>4707.48</v>
      </c>
      <c r="F17" s="122">
        <f t="shared" si="3"/>
        <v>0</v>
      </c>
      <c r="G17" s="122"/>
      <c r="H17" s="122"/>
      <c r="I17" s="122"/>
      <c r="J17" s="122"/>
      <c r="K17" s="122"/>
      <c r="L17" s="122"/>
      <c r="M17" s="122"/>
      <c r="N17" s="122"/>
      <c r="O17" s="122"/>
      <c r="P17" s="122"/>
      <c r="Q17" s="122"/>
      <c r="R17" s="122"/>
      <c r="S17" s="122">
        <f t="shared" si="4"/>
        <v>0</v>
      </c>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f t="shared" si="5"/>
        <v>148.95</v>
      </c>
      <c r="AV17" s="122">
        <v>0</v>
      </c>
      <c r="AW17" s="122">
        <v>0</v>
      </c>
      <c r="AX17" s="122">
        <v>0</v>
      </c>
      <c r="AY17" s="122">
        <v>0</v>
      </c>
      <c r="AZ17" s="122">
        <v>0</v>
      </c>
      <c r="BA17" s="122">
        <v>0</v>
      </c>
      <c r="BB17" s="122">
        <v>0</v>
      </c>
      <c r="BC17" s="122">
        <v>0</v>
      </c>
      <c r="BD17" s="122">
        <v>140</v>
      </c>
      <c r="BE17" s="122">
        <v>0</v>
      </c>
      <c r="BF17" s="122">
        <v>8.95</v>
      </c>
      <c r="BG17" s="122"/>
      <c r="BH17" s="123"/>
      <c r="BI17" s="122">
        <f t="shared" si="6"/>
        <v>4558.53</v>
      </c>
      <c r="BJ17" s="122">
        <f t="shared" si="7"/>
        <v>3577.42</v>
      </c>
      <c r="BK17" s="122">
        <v>2079.08</v>
      </c>
      <c r="BL17" s="122">
        <v>1325.1</v>
      </c>
      <c r="BM17" s="122">
        <v>0</v>
      </c>
      <c r="BN17" s="122">
        <v>173.24</v>
      </c>
      <c r="BO17" s="122">
        <v>0</v>
      </c>
      <c r="BP17" s="122">
        <v>0</v>
      </c>
      <c r="BQ17" s="122">
        <v>0</v>
      </c>
      <c r="BR17" s="122">
        <v>0</v>
      </c>
      <c r="BS17" s="122">
        <v>0</v>
      </c>
      <c r="BT17" s="122">
        <v>0</v>
      </c>
      <c r="BU17" s="122">
        <v>0</v>
      </c>
      <c r="BV17" s="122">
        <v>0</v>
      </c>
      <c r="BW17" s="122">
        <v>0</v>
      </c>
      <c r="BX17" s="124">
        <f t="shared" si="8"/>
        <v>981.11</v>
      </c>
      <c r="BY17" s="122">
        <v>887.1</v>
      </c>
      <c r="BZ17" s="122">
        <v>0.5</v>
      </c>
      <c r="CA17" s="122">
        <v>0.28</v>
      </c>
      <c r="CB17" s="122">
        <v>0</v>
      </c>
      <c r="CC17" s="122">
        <v>0</v>
      </c>
      <c r="CD17" s="122">
        <v>1</v>
      </c>
      <c r="CE17" s="122">
        <v>9.25</v>
      </c>
      <c r="CF17" s="122">
        <v>0</v>
      </c>
      <c r="CG17" s="122">
        <v>2</v>
      </c>
      <c r="CH17" s="122">
        <v>0.6</v>
      </c>
      <c r="CI17" s="122">
        <v>65.56</v>
      </c>
      <c r="CJ17" s="122">
        <v>0.32</v>
      </c>
      <c r="CK17" s="122">
        <v>0</v>
      </c>
      <c r="CL17" s="122">
        <v>0</v>
      </c>
      <c r="CM17" s="122">
        <v>0</v>
      </c>
      <c r="CN17" s="122">
        <v>0</v>
      </c>
      <c r="CO17" s="122">
        <v>4</v>
      </c>
      <c r="CP17" s="122">
        <v>0</v>
      </c>
      <c r="CQ17" s="122">
        <v>0</v>
      </c>
      <c r="CR17" s="122">
        <v>0</v>
      </c>
      <c r="CS17" s="122">
        <v>3</v>
      </c>
      <c r="CT17" s="122">
        <v>0</v>
      </c>
      <c r="CU17" s="122">
        <v>0</v>
      </c>
      <c r="CV17" s="122">
        <v>0</v>
      </c>
      <c r="CW17" s="122">
        <v>4.5</v>
      </c>
      <c r="CX17" s="122">
        <v>3</v>
      </c>
      <c r="CY17" s="122">
        <v>0</v>
      </c>
      <c r="CZ17" s="122"/>
    </row>
    <row r="18" spans="1:104" s="19" customFormat="1" ht="21.75" customHeight="1">
      <c r="A18" s="101" t="s">
        <v>418</v>
      </c>
      <c r="B18" s="101" t="s">
        <v>417</v>
      </c>
      <c r="C18" s="101" t="s">
        <v>419</v>
      </c>
      <c r="D18" s="103" t="s">
        <v>432</v>
      </c>
      <c r="E18" s="122">
        <f t="shared" si="2"/>
        <v>2786.9400000000005</v>
      </c>
      <c r="F18" s="122">
        <f t="shared" si="3"/>
        <v>0</v>
      </c>
      <c r="G18" s="122"/>
      <c r="H18" s="122"/>
      <c r="I18" s="122"/>
      <c r="J18" s="122"/>
      <c r="K18" s="122"/>
      <c r="L18" s="122"/>
      <c r="M18" s="122"/>
      <c r="N18" s="122"/>
      <c r="O18" s="122"/>
      <c r="P18" s="122"/>
      <c r="Q18" s="122"/>
      <c r="R18" s="122"/>
      <c r="S18" s="122">
        <f t="shared" si="4"/>
        <v>0</v>
      </c>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f t="shared" si="5"/>
        <v>9.95</v>
      </c>
      <c r="AV18" s="122">
        <v>0</v>
      </c>
      <c r="AW18" s="122">
        <v>0</v>
      </c>
      <c r="AX18" s="122">
        <v>0</v>
      </c>
      <c r="AY18" s="122">
        <v>0</v>
      </c>
      <c r="AZ18" s="122">
        <v>2.03</v>
      </c>
      <c r="BA18" s="122">
        <v>0</v>
      </c>
      <c r="BB18" s="122">
        <v>0</v>
      </c>
      <c r="BC18" s="122">
        <v>0</v>
      </c>
      <c r="BD18" s="122">
        <v>0</v>
      </c>
      <c r="BE18" s="122">
        <v>0</v>
      </c>
      <c r="BF18" s="122">
        <v>7.92</v>
      </c>
      <c r="BG18" s="122"/>
      <c r="BH18" s="123"/>
      <c r="BI18" s="122">
        <f t="shared" si="6"/>
        <v>2776.9900000000007</v>
      </c>
      <c r="BJ18" s="122">
        <f t="shared" si="7"/>
        <v>2422.6900000000005</v>
      </c>
      <c r="BK18" s="122">
        <v>1342.13</v>
      </c>
      <c r="BL18" s="122">
        <v>968.72</v>
      </c>
      <c r="BM18" s="122">
        <v>0</v>
      </c>
      <c r="BN18" s="122">
        <v>111.84</v>
      </c>
      <c r="BO18" s="122">
        <v>0</v>
      </c>
      <c r="BP18" s="122">
        <v>0</v>
      </c>
      <c r="BQ18" s="122">
        <v>0</v>
      </c>
      <c r="BR18" s="122">
        <v>0</v>
      </c>
      <c r="BS18" s="122">
        <v>0</v>
      </c>
      <c r="BT18" s="122">
        <v>0</v>
      </c>
      <c r="BU18" s="122">
        <v>0</v>
      </c>
      <c r="BV18" s="122">
        <v>0</v>
      </c>
      <c r="BW18" s="122">
        <v>0</v>
      </c>
      <c r="BX18" s="124">
        <f t="shared" si="8"/>
        <v>354.29999999999995</v>
      </c>
      <c r="BY18" s="122">
        <v>309.9</v>
      </c>
      <c r="BZ18" s="122">
        <v>0</v>
      </c>
      <c r="CA18" s="122">
        <v>0</v>
      </c>
      <c r="CB18" s="122">
        <v>0</v>
      </c>
      <c r="CC18" s="122">
        <v>0</v>
      </c>
      <c r="CD18" s="122">
        <v>0</v>
      </c>
      <c r="CE18" s="122">
        <v>0</v>
      </c>
      <c r="CF18" s="122">
        <v>0</v>
      </c>
      <c r="CG18" s="122">
        <v>0</v>
      </c>
      <c r="CH18" s="122">
        <v>0</v>
      </c>
      <c r="CI18" s="122">
        <v>44.4</v>
      </c>
      <c r="CJ18" s="122">
        <v>0</v>
      </c>
      <c r="CK18" s="122">
        <v>0</v>
      </c>
      <c r="CL18" s="122">
        <v>0</v>
      </c>
      <c r="CM18" s="122">
        <v>0</v>
      </c>
      <c r="CN18" s="122">
        <v>0</v>
      </c>
      <c r="CO18" s="122">
        <v>0</v>
      </c>
      <c r="CP18" s="122">
        <v>0</v>
      </c>
      <c r="CQ18" s="122">
        <v>0</v>
      </c>
      <c r="CR18" s="122">
        <v>0</v>
      </c>
      <c r="CS18" s="122">
        <v>0</v>
      </c>
      <c r="CT18" s="122">
        <v>0</v>
      </c>
      <c r="CU18" s="122">
        <v>0</v>
      </c>
      <c r="CV18" s="122">
        <v>0</v>
      </c>
      <c r="CW18" s="122">
        <v>0</v>
      </c>
      <c r="CX18" s="122">
        <v>0</v>
      </c>
      <c r="CY18" s="122">
        <v>0</v>
      </c>
      <c r="CZ18" s="122"/>
    </row>
    <row r="19" spans="1:104" s="19" customFormat="1" ht="21.75" customHeight="1">
      <c r="A19" s="101" t="s">
        <v>418</v>
      </c>
      <c r="B19" s="101" t="s">
        <v>419</v>
      </c>
      <c r="C19" s="101" t="s">
        <v>421</v>
      </c>
      <c r="D19" s="103" t="s">
        <v>433</v>
      </c>
      <c r="E19" s="122">
        <f t="shared" si="2"/>
        <v>103.63000000000001</v>
      </c>
      <c r="F19" s="122">
        <f t="shared" si="3"/>
        <v>0</v>
      </c>
      <c r="G19" s="122"/>
      <c r="H19" s="122"/>
      <c r="I19" s="122"/>
      <c r="J19" s="122"/>
      <c r="K19" s="122"/>
      <c r="L19" s="122"/>
      <c r="M19" s="122"/>
      <c r="N19" s="122"/>
      <c r="O19" s="122"/>
      <c r="P19" s="122"/>
      <c r="Q19" s="122"/>
      <c r="R19" s="122"/>
      <c r="S19" s="122">
        <f t="shared" si="4"/>
        <v>0</v>
      </c>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f t="shared" si="5"/>
        <v>0</v>
      </c>
      <c r="AV19" s="122">
        <v>0</v>
      </c>
      <c r="AW19" s="122">
        <v>0</v>
      </c>
      <c r="AX19" s="122">
        <v>0</v>
      </c>
      <c r="AY19" s="122">
        <v>0</v>
      </c>
      <c r="AZ19" s="122">
        <v>0</v>
      </c>
      <c r="BA19" s="122">
        <v>0</v>
      </c>
      <c r="BB19" s="122">
        <v>0</v>
      </c>
      <c r="BC19" s="122">
        <v>0</v>
      </c>
      <c r="BD19" s="122">
        <v>0</v>
      </c>
      <c r="BE19" s="122">
        <v>0</v>
      </c>
      <c r="BF19" s="122">
        <v>0</v>
      </c>
      <c r="BG19" s="122"/>
      <c r="BH19" s="123"/>
      <c r="BI19" s="122">
        <f t="shared" si="6"/>
        <v>103.63000000000001</v>
      </c>
      <c r="BJ19" s="122">
        <f t="shared" si="7"/>
        <v>101.76</v>
      </c>
      <c r="BK19" s="122">
        <v>59.75</v>
      </c>
      <c r="BL19" s="122">
        <v>37.03</v>
      </c>
      <c r="BM19" s="122">
        <v>0</v>
      </c>
      <c r="BN19" s="122">
        <v>4.98</v>
      </c>
      <c r="BO19" s="122">
        <v>0</v>
      </c>
      <c r="BP19" s="122">
        <v>0</v>
      </c>
      <c r="BQ19" s="122">
        <v>0</v>
      </c>
      <c r="BR19" s="122">
        <v>0</v>
      </c>
      <c r="BS19" s="122">
        <v>0</v>
      </c>
      <c r="BT19" s="122">
        <v>0</v>
      </c>
      <c r="BU19" s="122">
        <v>0</v>
      </c>
      <c r="BV19" s="122">
        <v>0</v>
      </c>
      <c r="BW19" s="122">
        <v>0</v>
      </c>
      <c r="BX19" s="124">
        <f t="shared" si="8"/>
        <v>1.87</v>
      </c>
      <c r="BY19" s="122">
        <v>0</v>
      </c>
      <c r="BZ19" s="122">
        <v>0</v>
      </c>
      <c r="CA19" s="122">
        <v>0</v>
      </c>
      <c r="CB19" s="122">
        <v>0</v>
      </c>
      <c r="CC19" s="122">
        <v>0</v>
      </c>
      <c r="CD19" s="122">
        <v>0</v>
      </c>
      <c r="CE19" s="122">
        <v>0</v>
      </c>
      <c r="CF19" s="122">
        <v>0</v>
      </c>
      <c r="CG19" s="122">
        <v>0</v>
      </c>
      <c r="CH19" s="122">
        <v>0</v>
      </c>
      <c r="CI19" s="122">
        <v>1.87</v>
      </c>
      <c r="CJ19" s="122">
        <v>0</v>
      </c>
      <c r="CK19" s="122">
        <v>0</v>
      </c>
      <c r="CL19" s="122">
        <v>0</v>
      </c>
      <c r="CM19" s="122">
        <v>0</v>
      </c>
      <c r="CN19" s="122">
        <v>0</v>
      </c>
      <c r="CO19" s="122">
        <v>0</v>
      </c>
      <c r="CP19" s="122">
        <v>0</v>
      </c>
      <c r="CQ19" s="122">
        <v>0</v>
      </c>
      <c r="CR19" s="122">
        <v>0</v>
      </c>
      <c r="CS19" s="122">
        <v>0</v>
      </c>
      <c r="CT19" s="122">
        <v>0</v>
      </c>
      <c r="CU19" s="122">
        <v>0</v>
      </c>
      <c r="CV19" s="122">
        <v>0</v>
      </c>
      <c r="CW19" s="122">
        <v>0</v>
      </c>
      <c r="CX19" s="122">
        <v>0</v>
      </c>
      <c r="CY19" s="122">
        <v>0</v>
      </c>
      <c r="CZ19" s="122"/>
    </row>
    <row r="20" spans="1:104" s="19" customFormat="1" ht="21.75" customHeight="1">
      <c r="A20" s="101" t="s">
        <v>418</v>
      </c>
      <c r="B20" s="101" t="s">
        <v>434</v>
      </c>
      <c r="C20" s="101" t="s">
        <v>421</v>
      </c>
      <c r="D20" s="103" t="s">
        <v>435</v>
      </c>
      <c r="E20" s="122">
        <f t="shared" si="2"/>
        <v>284.58</v>
      </c>
      <c r="F20" s="122">
        <f t="shared" si="3"/>
        <v>0</v>
      </c>
      <c r="G20" s="122"/>
      <c r="H20" s="122"/>
      <c r="I20" s="122"/>
      <c r="J20" s="122"/>
      <c r="K20" s="122"/>
      <c r="L20" s="122"/>
      <c r="M20" s="122"/>
      <c r="N20" s="122"/>
      <c r="O20" s="122"/>
      <c r="P20" s="122"/>
      <c r="Q20" s="122"/>
      <c r="R20" s="122"/>
      <c r="S20" s="122">
        <f t="shared" si="4"/>
        <v>0</v>
      </c>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f t="shared" si="5"/>
        <v>0</v>
      </c>
      <c r="AV20" s="122">
        <v>0</v>
      </c>
      <c r="AW20" s="122">
        <v>0</v>
      </c>
      <c r="AX20" s="122">
        <v>0</v>
      </c>
      <c r="AY20" s="122">
        <v>0</v>
      </c>
      <c r="AZ20" s="122">
        <v>0</v>
      </c>
      <c r="BA20" s="122">
        <v>0</v>
      </c>
      <c r="BB20" s="122">
        <v>0</v>
      </c>
      <c r="BC20" s="122">
        <v>0</v>
      </c>
      <c r="BD20" s="122">
        <v>0</v>
      </c>
      <c r="BE20" s="122">
        <v>0</v>
      </c>
      <c r="BF20" s="122">
        <v>0</v>
      </c>
      <c r="BG20" s="122"/>
      <c r="BH20" s="123"/>
      <c r="BI20" s="122">
        <f t="shared" si="6"/>
        <v>284.58</v>
      </c>
      <c r="BJ20" s="122">
        <f t="shared" si="7"/>
        <v>215.81</v>
      </c>
      <c r="BK20" s="122">
        <v>116.24</v>
      </c>
      <c r="BL20" s="122">
        <v>89.88</v>
      </c>
      <c r="BM20" s="122">
        <v>0</v>
      </c>
      <c r="BN20" s="122">
        <v>9.69</v>
      </c>
      <c r="BO20" s="122">
        <v>0</v>
      </c>
      <c r="BP20" s="122">
        <v>0</v>
      </c>
      <c r="BQ20" s="122">
        <v>0</v>
      </c>
      <c r="BR20" s="122">
        <v>0</v>
      </c>
      <c r="BS20" s="122">
        <v>0</v>
      </c>
      <c r="BT20" s="122">
        <v>0</v>
      </c>
      <c r="BU20" s="122">
        <v>0</v>
      </c>
      <c r="BV20" s="122">
        <v>0</v>
      </c>
      <c r="BW20" s="122">
        <v>0</v>
      </c>
      <c r="BX20" s="124">
        <f t="shared" si="8"/>
        <v>68.77</v>
      </c>
      <c r="BY20" s="122">
        <v>64.78</v>
      </c>
      <c r="BZ20" s="122">
        <v>0</v>
      </c>
      <c r="CA20" s="122">
        <v>0</v>
      </c>
      <c r="CB20" s="122">
        <v>0</v>
      </c>
      <c r="CC20" s="122">
        <v>0</v>
      </c>
      <c r="CD20" s="122">
        <v>0</v>
      </c>
      <c r="CE20" s="122">
        <v>0</v>
      </c>
      <c r="CF20" s="122">
        <v>0</v>
      </c>
      <c r="CG20" s="122">
        <v>0</v>
      </c>
      <c r="CH20" s="122">
        <v>0</v>
      </c>
      <c r="CI20" s="122">
        <v>3.99</v>
      </c>
      <c r="CJ20" s="122">
        <v>0</v>
      </c>
      <c r="CK20" s="122">
        <v>0</v>
      </c>
      <c r="CL20" s="122">
        <v>0</v>
      </c>
      <c r="CM20" s="122">
        <v>0</v>
      </c>
      <c r="CN20" s="122">
        <v>0</v>
      </c>
      <c r="CO20" s="122">
        <v>0</v>
      </c>
      <c r="CP20" s="122">
        <v>0</v>
      </c>
      <c r="CQ20" s="122">
        <v>0</v>
      </c>
      <c r="CR20" s="122">
        <v>0</v>
      </c>
      <c r="CS20" s="122">
        <v>0</v>
      </c>
      <c r="CT20" s="122">
        <v>0</v>
      </c>
      <c r="CU20" s="122">
        <v>0</v>
      </c>
      <c r="CV20" s="122">
        <v>0</v>
      </c>
      <c r="CW20" s="122">
        <v>0</v>
      </c>
      <c r="CX20" s="122">
        <v>0</v>
      </c>
      <c r="CY20" s="122">
        <v>0</v>
      </c>
      <c r="CZ20" s="122"/>
    </row>
    <row r="21" spans="1:104" s="19" customFormat="1" ht="21.75" customHeight="1">
      <c r="A21" s="101" t="s">
        <v>418</v>
      </c>
      <c r="B21" s="101" t="s">
        <v>436</v>
      </c>
      <c r="C21" s="101" t="s">
        <v>421</v>
      </c>
      <c r="D21" s="103" t="s">
        <v>437</v>
      </c>
      <c r="E21" s="122">
        <f t="shared" si="2"/>
        <v>551.92</v>
      </c>
      <c r="F21" s="122">
        <f t="shared" si="3"/>
        <v>0</v>
      </c>
      <c r="G21" s="122"/>
      <c r="H21" s="122"/>
      <c r="I21" s="122"/>
      <c r="J21" s="122"/>
      <c r="K21" s="122"/>
      <c r="L21" s="122"/>
      <c r="M21" s="122"/>
      <c r="N21" s="122"/>
      <c r="O21" s="122"/>
      <c r="P21" s="122"/>
      <c r="Q21" s="122"/>
      <c r="R21" s="122"/>
      <c r="S21" s="122">
        <f t="shared" si="4"/>
        <v>0</v>
      </c>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f t="shared" si="5"/>
        <v>2.63</v>
      </c>
      <c r="AV21" s="122">
        <v>0</v>
      </c>
      <c r="AW21" s="122">
        <v>0</v>
      </c>
      <c r="AX21" s="122">
        <v>0</v>
      </c>
      <c r="AY21" s="122">
        <v>0</v>
      </c>
      <c r="AZ21" s="122">
        <v>2.03</v>
      </c>
      <c r="BA21" s="122">
        <v>0</v>
      </c>
      <c r="BB21" s="122">
        <v>0</v>
      </c>
      <c r="BC21" s="122">
        <v>0</v>
      </c>
      <c r="BD21" s="122">
        <v>0</v>
      </c>
      <c r="BE21" s="122">
        <v>0</v>
      </c>
      <c r="BF21" s="122">
        <v>0.6</v>
      </c>
      <c r="BG21" s="122"/>
      <c r="BH21" s="123"/>
      <c r="BI21" s="122">
        <f t="shared" si="6"/>
        <v>549.29</v>
      </c>
      <c r="BJ21" s="122">
        <f t="shared" si="7"/>
        <v>505.21</v>
      </c>
      <c r="BK21" s="122">
        <v>307.05</v>
      </c>
      <c r="BL21" s="122">
        <v>172.57</v>
      </c>
      <c r="BM21" s="122">
        <v>0</v>
      </c>
      <c r="BN21" s="122">
        <v>25.59</v>
      </c>
      <c r="BO21" s="122">
        <v>0</v>
      </c>
      <c r="BP21" s="122">
        <v>0</v>
      </c>
      <c r="BQ21" s="122">
        <v>0</v>
      </c>
      <c r="BR21" s="122">
        <v>0</v>
      </c>
      <c r="BS21" s="122">
        <v>0</v>
      </c>
      <c r="BT21" s="122">
        <v>0</v>
      </c>
      <c r="BU21" s="122">
        <v>0</v>
      </c>
      <c r="BV21" s="122">
        <v>0</v>
      </c>
      <c r="BW21" s="122">
        <v>0</v>
      </c>
      <c r="BX21" s="124">
        <f t="shared" si="8"/>
        <v>44.080000000000005</v>
      </c>
      <c r="BY21" s="122">
        <v>7</v>
      </c>
      <c r="BZ21" s="122">
        <v>7</v>
      </c>
      <c r="CA21" s="122">
        <v>1</v>
      </c>
      <c r="CB21" s="122">
        <v>0</v>
      </c>
      <c r="CC21" s="122">
        <v>0</v>
      </c>
      <c r="CD21" s="122">
        <v>3</v>
      </c>
      <c r="CE21" s="122">
        <v>0</v>
      </c>
      <c r="CF21" s="122">
        <v>0</v>
      </c>
      <c r="CG21" s="122">
        <v>5</v>
      </c>
      <c r="CH21" s="122">
        <v>5</v>
      </c>
      <c r="CI21" s="122">
        <v>9.28</v>
      </c>
      <c r="CJ21" s="122">
        <v>0.7</v>
      </c>
      <c r="CK21" s="122">
        <v>0</v>
      </c>
      <c r="CL21" s="122">
        <v>0</v>
      </c>
      <c r="CM21" s="122">
        <v>0</v>
      </c>
      <c r="CN21" s="122">
        <v>1</v>
      </c>
      <c r="CO21" s="122">
        <v>0</v>
      </c>
      <c r="CP21" s="122">
        <v>0</v>
      </c>
      <c r="CQ21" s="122">
        <v>0</v>
      </c>
      <c r="CR21" s="122">
        <v>0</v>
      </c>
      <c r="CS21" s="122">
        <v>1</v>
      </c>
      <c r="CT21" s="122">
        <v>0</v>
      </c>
      <c r="CU21" s="122">
        <v>0</v>
      </c>
      <c r="CV21" s="122">
        <v>0</v>
      </c>
      <c r="CW21" s="122">
        <v>0</v>
      </c>
      <c r="CX21" s="122">
        <v>4.1</v>
      </c>
      <c r="CY21" s="122">
        <v>0</v>
      </c>
      <c r="CZ21" s="122"/>
    </row>
    <row r="22" spans="1:104" s="19" customFormat="1" ht="21.75" customHeight="1">
      <c r="A22" s="101">
        <v>205</v>
      </c>
      <c r="B22" s="101" t="s">
        <v>438</v>
      </c>
      <c r="C22" s="101">
        <v>99</v>
      </c>
      <c r="D22" s="103" t="s">
        <v>72</v>
      </c>
      <c r="E22" s="122">
        <f t="shared" si="2"/>
        <v>0</v>
      </c>
      <c r="F22" s="122">
        <f t="shared" si="3"/>
        <v>0</v>
      </c>
      <c r="G22" s="122"/>
      <c r="H22" s="122"/>
      <c r="I22" s="122"/>
      <c r="J22" s="122"/>
      <c r="K22" s="122"/>
      <c r="L22" s="122"/>
      <c r="M22" s="122"/>
      <c r="N22" s="122"/>
      <c r="O22" s="122"/>
      <c r="P22" s="122"/>
      <c r="Q22" s="122"/>
      <c r="R22" s="122"/>
      <c r="S22" s="122">
        <f t="shared" si="4"/>
        <v>0</v>
      </c>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f t="shared" si="5"/>
        <v>0</v>
      </c>
      <c r="AV22" s="122"/>
      <c r="AW22" s="122"/>
      <c r="AX22" s="122"/>
      <c r="AY22" s="122"/>
      <c r="AZ22" s="122"/>
      <c r="BA22" s="122"/>
      <c r="BB22" s="122"/>
      <c r="BC22" s="122"/>
      <c r="BD22" s="122"/>
      <c r="BE22" s="122"/>
      <c r="BF22" s="122"/>
      <c r="BG22" s="122"/>
      <c r="BH22" s="123"/>
      <c r="BI22" s="122">
        <f t="shared" si="6"/>
        <v>0</v>
      </c>
      <c r="BJ22" s="122">
        <f t="shared" si="7"/>
        <v>0</v>
      </c>
      <c r="BK22" s="122"/>
      <c r="BL22" s="122"/>
      <c r="BM22" s="122"/>
      <c r="BN22" s="122"/>
      <c r="BO22" s="122"/>
      <c r="BP22" s="122"/>
      <c r="BQ22" s="122"/>
      <c r="BR22" s="122"/>
      <c r="BS22" s="122"/>
      <c r="BT22" s="122"/>
      <c r="BU22" s="122"/>
      <c r="BV22" s="122"/>
      <c r="BW22" s="122"/>
      <c r="BX22" s="124">
        <f t="shared" si="8"/>
        <v>0</v>
      </c>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row>
    <row r="23" spans="1:104" s="19" customFormat="1" ht="21.75" customHeight="1">
      <c r="A23" s="101">
        <v>205</v>
      </c>
      <c r="B23" s="101">
        <v>99</v>
      </c>
      <c r="C23" s="101">
        <v>99</v>
      </c>
      <c r="D23" s="103" t="s">
        <v>73</v>
      </c>
      <c r="E23" s="122">
        <f t="shared" si="2"/>
        <v>0</v>
      </c>
      <c r="F23" s="122">
        <f t="shared" si="3"/>
        <v>0</v>
      </c>
      <c r="G23" s="122"/>
      <c r="H23" s="122"/>
      <c r="I23" s="122"/>
      <c r="J23" s="122"/>
      <c r="K23" s="122"/>
      <c r="L23" s="122"/>
      <c r="M23" s="122"/>
      <c r="N23" s="122"/>
      <c r="O23" s="122"/>
      <c r="P23" s="122"/>
      <c r="Q23" s="122"/>
      <c r="R23" s="122"/>
      <c r="S23" s="122">
        <f t="shared" si="4"/>
        <v>0</v>
      </c>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f t="shared" si="5"/>
        <v>0</v>
      </c>
      <c r="AV23" s="122"/>
      <c r="AW23" s="122"/>
      <c r="AX23" s="122"/>
      <c r="AY23" s="122"/>
      <c r="AZ23" s="122"/>
      <c r="BA23" s="122"/>
      <c r="BB23" s="122"/>
      <c r="BC23" s="122"/>
      <c r="BD23" s="122"/>
      <c r="BE23" s="122"/>
      <c r="BF23" s="122"/>
      <c r="BG23" s="122"/>
      <c r="BH23" s="123"/>
      <c r="BI23" s="122">
        <f t="shared" si="6"/>
        <v>0</v>
      </c>
      <c r="BJ23" s="122">
        <f t="shared" si="7"/>
        <v>0</v>
      </c>
      <c r="BK23" s="122"/>
      <c r="BL23" s="122"/>
      <c r="BM23" s="122"/>
      <c r="BN23" s="122"/>
      <c r="BO23" s="122"/>
      <c r="BP23" s="122"/>
      <c r="BQ23" s="122"/>
      <c r="BR23" s="122"/>
      <c r="BS23" s="122"/>
      <c r="BT23" s="122"/>
      <c r="BU23" s="122"/>
      <c r="BV23" s="122"/>
      <c r="BW23" s="122"/>
      <c r="BX23" s="124">
        <f t="shared" si="8"/>
        <v>0</v>
      </c>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row>
    <row r="24" spans="1:104" s="19" customFormat="1" ht="21.75" customHeight="1">
      <c r="A24" s="101">
        <v>207</v>
      </c>
      <c r="B24" s="101" t="s">
        <v>417</v>
      </c>
      <c r="C24" s="101">
        <v>99</v>
      </c>
      <c r="D24" s="103" t="s">
        <v>74</v>
      </c>
      <c r="E24" s="122">
        <f t="shared" si="2"/>
        <v>423.47999999999996</v>
      </c>
      <c r="F24" s="122">
        <f t="shared" si="3"/>
        <v>0</v>
      </c>
      <c r="G24" s="122"/>
      <c r="H24" s="122"/>
      <c r="I24" s="122"/>
      <c r="J24" s="122"/>
      <c r="K24" s="122"/>
      <c r="L24" s="122"/>
      <c r="M24" s="122"/>
      <c r="N24" s="122"/>
      <c r="O24" s="122"/>
      <c r="P24" s="122"/>
      <c r="Q24" s="122"/>
      <c r="R24" s="122"/>
      <c r="S24" s="122">
        <f t="shared" si="4"/>
        <v>0</v>
      </c>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f t="shared" si="5"/>
        <v>105</v>
      </c>
      <c r="AV24" s="122">
        <v>0</v>
      </c>
      <c r="AW24" s="122">
        <v>0</v>
      </c>
      <c r="AX24" s="122">
        <v>0</v>
      </c>
      <c r="AY24" s="122">
        <v>0</v>
      </c>
      <c r="AZ24" s="122">
        <v>0</v>
      </c>
      <c r="BA24" s="122">
        <v>0</v>
      </c>
      <c r="BB24" s="122">
        <v>0</v>
      </c>
      <c r="BC24" s="122">
        <v>0</v>
      </c>
      <c r="BD24" s="122">
        <v>105</v>
      </c>
      <c r="BE24" s="122">
        <v>0</v>
      </c>
      <c r="BF24" s="122">
        <v>0</v>
      </c>
      <c r="BG24" s="122"/>
      <c r="BH24" s="123"/>
      <c r="BI24" s="122">
        <f t="shared" si="6"/>
        <v>318.47999999999996</v>
      </c>
      <c r="BJ24" s="122">
        <f t="shared" si="7"/>
        <v>285.34999999999997</v>
      </c>
      <c r="BK24" s="122">
        <v>168.37</v>
      </c>
      <c r="BL24" s="122">
        <v>102.95</v>
      </c>
      <c r="BM24" s="122">
        <v>0</v>
      </c>
      <c r="BN24" s="122">
        <v>14.03</v>
      </c>
      <c r="BO24" s="122">
        <v>0</v>
      </c>
      <c r="BP24" s="122">
        <v>0</v>
      </c>
      <c r="BQ24" s="122">
        <v>0</v>
      </c>
      <c r="BR24" s="122">
        <v>0</v>
      </c>
      <c r="BS24" s="122">
        <v>0</v>
      </c>
      <c r="BT24" s="122">
        <v>0</v>
      </c>
      <c r="BU24" s="122">
        <v>0</v>
      </c>
      <c r="BV24" s="122">
        <v>0</v>
      </c>
      <c r="BW24" s="122">
        <v>0</v>
      </c>
      <c r="BX24" s="124">
        <f t="shared" si="8"/>
        <v>33.13</v>
      </c>
      <c r="BY24" s="122">
        <v>2</v>
      </c>
      <c r="BZ24" s="122">
        <v>0.5</v>
      </c>
      <c r="CA24" s="122">
        <v>0</v>
      </c>
      <c r="CB24" s="122">
        <v>0</v>
      </c>
      <c r="CC24" s="122">
        <v>0</v>
      </c>
      <c r="CD24" s="122">
        <v>0</v>
      </c>
      <c r="CE24" s="122">
        <v>0</v>
      </c>
      <c r="CF24" s="122">
        <v>0</v>
      </c>
      <c r="CG24" s="122">
        <v>3</v>
      </c>
      <c r="CH24" s="122">
        <v>1.93</v>
      </c>
      <c r="CI24" s="122">
        <v>5.23</v>
      </c>
      <c r="CJ24" s="122">
        <v>0.47</v>
      </c>
      <c r="CK24" s="122">
        <v>0</v>
      </c>
      <c r="CL24" s="122">
        <v>0</v>
      </c>
      <c r="CM24" s="122">
        <v>0</v>
      </c>
      <c r="CN24" s="122">
        <v>0</v>
      </c>
      <c r="CO24" s="122">
        <v>3.5</v>
      </c>
      <c r="CP24" s="122">
        <v>0</v>
      </c>
      <c r="CQ24" s="122">
        <v>3</v>
      </c>
      <c r="CR24" s="122">
        <v>0</v>
      </c>
      <c r="CS24" s="122">
        <v>5</v>
      </c>
      <c r="CT24" s="122">
        <v>0</v>
      </c>
      <c r="CU24" s="122">
        <v>0</v>
      </c>
      <c r="CV24" s="122">
        <v>0</v>
      </c>
      <c r="CW24" s="122">
        <v>4.5</v>
      </c>
      <c r="CX24" s="122">
        <v>4</v>
      </c>
      <c r="CY24" s="122">
        <v>0</v>
      </c>
      <c r="CZ24" s="122"/>
    </row>
    <row r="25" spans="1:104" s="19" customFormat="1" ht="21.75" customHeight="1">
      <c r="A25" s="101" t="s">
        <v>441</v>
      </c>
      <c r="B25" s="101" t="s">
        <v>419</v>
      </c>
      <c r="C25" s="101" t="s">
        <v>419</v>
      </c>
      <c r="D25" s="103" t="s">
        <v>75</v>
      </c>
      <c r="E25" s="122">
        <f t="shared" si="2"/>
        <v>4261.599999999999</v>
      </c>
      <c r="F25" s="122">
        <f t="shared" si="3"/>
        <v>33.49</v>
      </c>
      <c r="G25" s="122"/>
      <c r="H25" s="122"/>
      <c r="I25" s="122"/>
      <c r="J25" s="122">
        <v>33.49</v>
      </c>
      <c r="K25" s="122"/>
      <c r="L25" s="122"/>
      <c r="M25" s="122"/>
      <c r="N25" s="122"/>
      <c r="O25" s="122"/>
      <c r="P25" s="122"/>
      <c r="Q25" s="122"/>
      <c r="R25" s="122"/>
      <c r="S25" s="122">
        <f t="shared" si="4"/>
        <v>0</v>
      </c>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f t="shared" si="5"/>
        <v>0</v>
      </c>
      <c r="AV25" s="122">
        <v>0</v>
      </c>
      <c r="AW25" s="122">
        <v>0</v>
      </c>
      <c r="AX25" s="122">
        <v>0</v>
      </c>
      <c r="AY25" s="122">
        <v>0</v>
      </c>
      <c r="AZ25" s="122">
        <v>0</v>
      </c>
      <c r="BA25" s="122">
        <v>0</v>
      </c>
      <c r="BB25" s="122">
        <v>0</v>
      </c>
      <c r="BC25" s="122">
        <v>0</v>
      </c>
      <c r="BD25" s="122">
        <v>0</v>
      </c>
      <c r="BE25" s="122">
        <v>0</v>
      </c>
      <c r="BF25" s="122">
        <v>0</v>
      </c>
      <c r="BG25" s="122"/>
      <c r="BH25" s="123"/>
      <c r="BI25" s="122">
        <f t="shared" si="6"/>
        <v>4228.11</v>
      </c>
      <c r="BJ25" s="122">
        <f t="shared" si="7"/>
        <v>4228.11</v>
      </c>
      <c r="BK25" s="122">
        <v>0</v>
      </c>
      <c r="BL25" s="122">
        <v>0</v>
      </c>
      <c r="BM25" s="122">
        <v>0</v>
      </c>
      <c r="BN25" s="122">
        <v>0</v>
      </c>
      <c r="BO25" s="122">
        <v>4228.11</v>
      </c>
      <c r="BP25" s="122">
        <v>0</v>
      </c>
      <c r="BQ25" s="122">
        <v>0</v>
      </c>
      <c r="BR25" s="122">
        <v>0</v>
      </c>
      <c r="BS25" s="122">
        <v>0</v>
      </c>
      <c r="BT25" s="122">
        <v>0</v>
      </c>
      <c r="BU25" s="122">
        <v>0</v>
      </c>
      <c r="BV25" s="122">
        <v>0</v>
      </c>
      <c r="BW25" s="122">
        <v>0</v>
      </c>
      <c r="BX25" s="124">
        <f t="shared" si="8"/>
        <v>0</v>
      </c>
      <c r="BY25" s="122">
        <v>0</v>
      </c>
      <c r="BZ25" s="122">
        <v>0</v>
      </c>
      <c r="CA25" s="122">
        <v>0</v>
      </c>
      <c r="CB25" s="122">
        <v>0</v>
      </c>
      <c r="CC25" s="122">
        <v>0</v>
      </c>
      <c r="CD25" s="122">
        <v>0</v>
      </c>
      <c r="CE25" s="122">
        <v>0</v>
      </c>
      <c r="CF25" s="122">
        <v>0</v>
      </c>
      <c r="CG25" s="122">
        <v>0</v>
      </c>
      <c r="CH25" s="122">
        <v>0</v>
      </c>
      <c r="CI25" s="122">
        <v>0</v>
      </c>
      <c r="CJ25" s="122">
        <v>0</v>
      </c>
      <c r="CK25" s="122">
        <v>0</v>
      </c>
      <c r="CL25" s="122">
        <v>0</v>
      </c>
      <c r="CM25" s="122">
        <v>0</v>
      </c>
      <c r="CN25" s="122">
        <v>0</v>
      </c>
      <c r="CO25" s="122">
        <v>0</v>
      </c>
      <c r="CP25" s="122">
        <v>0</v>
      </c>
      <c r="CQ25" s="122">
        <v>0</v>
      </c>
      <c r="CR25" s="122">
        <v>0</v>
      </c>
      <c r="CS25" s="122">
        <v>0</v>
      </c>
      <c r="CT25" s="122">
        <v>0</v>
      </c>
      <c r="CU25" s="122">
        <v>0</v>
      </c>
      <c r="CV25" s="122">
        <v>0</v>
      </c>
      <c r="CW25" s="122">
        <v>0</v>
      </c>
      <c r="CX25" s="122">
        <v>0</v>
      </c>
      <c r="CY25" s="122">
        <v>0</v>
      </c>
      <c r="CZ25" s="122"/>
    </row>
    <row r="26" spans="1:104" s="19" customFormat="1" ht="21.75" customHeight="1">
      <c r="A26" s="101" t="s">
        <v>441</v>
      </c>
      <c r="B26" s="101" t="s">
        <v>425</v>
      </c>
      <c r="C26" s="101" t="s">
        <v>421</v>
      </c>
      <c r="D26" s="103" t="s">
        <v>76</v>
      </c>
      <c r="E26" s="122">
        <f t="shared" si="2"/>
        <v>105.48</v>
      </c>
      <c r="F26" s="122">
        <f t="shared" si="3"/>
        <v>0</v>
      </c>
      <c r="G26" s="122"/>
      <c r="H26" s="122"/>
      <c r="I26" s="122"/>
      <c r="J26" s="122"/>
      <c r="K26" s="122"/>
      <c r="L26" s="122"/>
      <c r="M26" s="122"/>
      <c r="N26" s="122"/>
      <c r="O26" s="122"/>
      <c r="P26" s="122"/>
      <c r="Q26" s="122"/>
      <c r="R26" s="122"/>
      <c r="S26" s="122">
        <f t="shared" si="4"/>
        <v>0</v>
      </c>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f t="shared" si="5"/>
        <v>0</v>
      </c>
      <c r="AV26" s="122">
        <v>0</v>
      </c>
      <c r="AW26" s="122">
        <v>0</v>
      </c>
      <c r="AX26" s="122">
        <v>0</v>
      </c>
      <c r="AY26" s="122">
        <v>0</v>
      </c>
      <c r="AZ26" s="122">
        <v>0</v>
      </c>
      <c r="BA26" s="122">
        <v>0</v>
      </c>
      <c r="BB26" s="122">
        <v>0</v>
      </c>
      <c r="BC26" s="122">
        <v>0</v>
      </c>
      <c r="BD26" s="122">
        <v>0</v>
      </c>
      <c r="BE26" s="122">
        <v>0</v>
      </c>
      <c r="BF26" s="122">
        <v>0</v>
      </c>
      <c r="BG26" s="122"/>
      <c r="BH26" s="123"/>
      <c r="BI26" s="122">
        <f t="shared" si="6"/>
        <v>105.48</v>
      </c>
      <c r="BJ26" s="122">
        <f t="shared" si="7"/>
        <v>105.48</v>
      </c>
      <c r="BK26" s="122">
        <v>0</v>
      </c>
      <c r="BL26" s="122">
        <v>0</v>
      </c>
      <c r="BM26" s="122">
        <v>0</v>
      </c>
      <c r="BN26" s="122">
        <v>0</v>
      </c>
      <c r="BO26" s="122">
        <v>0</v>
      </c>
      <c r="BP26" s="122">
        <v>0</v>
      </c>
      <c r="BQ26" s="122">
        <v>0</v>
      </c>
      <c r="BR26" s="122">
        <v>0</v>
      </c>
      <c r="BS26" s="122">
        <v>105.48</v>
      </c>
      <c r="BT26" s="122">
        <v>0</v>
      </c>
      <c r="BU26" s="122">
        <v>0</v>
      </c>
      <c r="BV26" s="122">
        <v>0</v>
      </c>
      <c r="BW26" s="122">
        <v>0</v>
      </c>
      <c r="BX26" s="124">
        <f t="shared" si="8"/>
        <v>0</v>
      </c>
      <c r="BY26" s="122">
        <v>0</v>
      </c>
      <c r="BZ26" s="122">
        <v>0</v>
      </c>
      <c r="CA26" s="122">
        <v>0</v>
      </c>
      <c r="CB26" s="122">
        <v>0</v>
      </c>
      <c r="CC26" s="122">
        <v>0</v>
      </c>
      <c r="CD26" s="122">
        <v>0</v>
      </c>
      <c r="CE26" s="122">
        <v>0</v>
      </c>
      <c r="CF26" s="122">
        <v>0</v>
      </c>
      <c r="CG26" s="122">
        <v>0</v>
      </c>
      <c r="CH26" s="122">
        <v>0</v>
      </c>
      <c r="CI26" s="122">
        <v>0</v>
      </c>
      <c r="CJ26" s="122">
        <v>0</v>
      </c>
      <c r="CK26" s="122">
        <v>0</v>
      </c>
      <c r="CL26" s="122">
        <v>0</v>
      </c>
      <c r="CM26" s="122">
        <v>0</v>
      </c>
      <c r="CN26" s="122">
        <v>0</v>
      </c>
      <c r="CO26" s="122">
        <v>0</v>
      </c>
      <c r="CP26" s="122">
        <v>0</v>
      </c>
      <c r="CQ26" s="122">
        <v>0</v>
      </c>
      <c r="CR26" s="122">
        <v>0</v>
      </c>
      <c r="CS26" s="122">
        <v>0</v>
      </c>
      <c r="CT26" s="122">
        <v>0</v>
      </c>
      <c r="CU26" s="122">
        <v>0</v>
      </c>
      <c r="CV26" s="122">
        <v>0</v>
      </c>
      <c r="CW26" s="122">
        <v>0</v>
      </c>
      <c r="CX26" s="122">
        <v>0</v>
      </c>
      <c r="CY26" s="122">
        <v>0</v>
      </c>
      <c r="CZ26" s="122"/>
    </row>
    <row r="27" spans="1:104" s="19" customFormat="1" ht="21.75" customHeight="1">
      <c r="A27" s="101" t="s">
        <v>422</v>
      </c>
      <c r="B27" s="101" t="s">
        <v>423</v>
      </c>
      <c r="C27" s="101" t="s">
        <v>421</v>
      </c>
      <c r="D27" s="103" t="s">
        <v>444</v>
      </c>
      <c r="E27" s="122">
        <f t="shared" si="2"/>
        <v>11.05</v>
      </c>
      <c r="F27" s="122">
        <f t="shared" si="3"/>
        <v>11.05</v>
      </c>
      <c r="G27" s="122"/>
      <c r="H27" s="122"/>
      <c r="I27" s="122"/>
      <c r="J27" s="122"/>
      <c r="K27" s="122"/>
      <c r="L27" s="122">
        <v>11.05</v>
      </c>
      <c r="M27" s="122"/>
      <c r="N27" s="122"/>
      <c r="O27" s="122"/>
      <c r="P27" s="122"/>
      <c r="Q27" s="122"/>
      <c r="R27" s="122"/>
      <c r="S27" s="122">
        <f t="shared" si="4"/>
        <v>0</v>
      </c>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f t="shared" si="5"/>
        <v>0</v>
      </c>
      <c r="AV27" s="122"/>
      <c r="AW27" s="122"/>
      <c r="AX27" s="122"/>
      <c r="AY27" s="122"/>
      <c r="AZ27" s="122"/>
      <c r="BA27" s="122"/>
      <c r="BB27" s="122"/>
      <c r="BC27" s="122"/>
      <c r="BD27" s="122"/>
      <c r="BE27" s="122"/>
      <c r="BF27" s="122"/>
      <c r="BG27" s="122"/>
      <c r="BH27" s="123"/>
      <c r="BI27" s="122">
        <f t="shared" si="6"/>
        <v>0</v>
      </c>
      <c r="BJ27" s="122">
        <f t="shared" si="7"/>
        <v>0</v>
      </c>
      <c r="BK27" s="122"/>
      <c r="BL27" s="122"/>
      <c r="BM27" s="122"/>
      <c r="BN27" s="122"/>
      <c r="BO27" s="122"/>
      <c r="BP27" s="122"/>
      <c r="BQ27" s="122"/>
      <c r="BR27" s="122"/>
      <c r="BS27" s="122"/>
      <c r="BT27" s="122"/>
      <c r="BU27" s="122"/>
      <c r="BV27" s="122"/>
      <c r="BW27" s="122"/>
      <c r="BX27" s="124">
        <f t="shared" si="8"/>
        <v>0</v>
      </c>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row>
    <row r="28" spans="1:104" s="19" customFormat="1" ht="21.75" customHeight="1">
      <c r="A28" s="101" t="s">
        <v>422</v>
      </c>
      <c r="B28" s="101" t="s">
        <v>423</v>
      </c>
      <c r="C28" s="101" t="s">
        <v>416</v>
      </c>
      <c r="D28" s="103" t="s">
        <v>445</v>
      </c>
      <c r="E28" s="122">
        <f t="shared" si="2"/>
        <v>1395.26</v>
      </c>
      <c r="F28" s="122">
        <f t="shared" si="3"/>
        <v>0</v>
      </c>
      <c r="G28" s="122"/>
      <c r="H28" s="122"/>
      <c r="I28" s="122"/>
      <c r="J28" s="122"/>
      <c r="K28" s="122"/>
      <c r="L28" s="122"/>
      <c r="M28" s="122"/>
      <c r="N28" s="122"/>
      <c r="O28" s="122"/>
      <c r="P28" s="122"/>
      <c r="Q28" s="122"/>
      <c r="R28" s="122"/>
      <c r="S28" s="122">
        <f t="shared" si="4"/>
        <v>0</v>
      </c>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f t="shared" si="5"/>
        <v>0</v>
      </c>
      <c r="AV28" s="122">
        <v>0</v>
      </c>
      <c r="AW28" s="122">
        <v>0</v>
      </c>
      <c r="AX28" s="122">
        <v>0</v>
      </c>
      <c r="AY28" s="122">
        <v>0</v>
      </c>
      <c r="AZ28" s="122">
        <v>0</v>
      </c>
      <c r="BA28" s="122">
        <v>0</v>
      </c>
      <c r="BB28" s="122">
        <v>0</v>
      </c>
      <c r="BC28" s="122">
        <v>0</v>
      </c>
      <c r="BD28" s="122">
        <v>0</v>
      </c>
      <c r="BE28" s="122">
        <v>0</v>
      </c>
      <c r="BF28" s="122">
        <v>0</v>
      </c>
      <c r="BG28" s="122"/>
      <c r="BH28" s="123"/>
      <c r="BI28" s="122">
        <f t="shared" si="6"/>
        <v>1395.26</v>
      </c>
      <c r="BJ28" s="122">
        <f t="shared" si="7"/>
        <v>1395.26</v>
      </c>
      <c r="BK28" s="122">
        <v>0</v>
      </c>
      <c r="BL28" s="122">
        <v>0</v>
      </c>
      <c r="BM28" s="122">
        <v>0</v>
      </c>
      <c r="BN28" s="122">
        <v>0</v>
      </c>
      <c r="BO28" s="122">
        <v>0</v>
      </c>
      <c r="BP28" s="122">
        <v>0</v>
      </c>
      <c r="BQ28" s="122">
        <v>1395.26</v>
      </c>
      <c r="BR28" s="122">
        <v>0</v>
      </c>
      <c r="BS28" s="122">
        <v>0</v>
      </c>
      <c r="BT28" s="122">
        <v>0</v>
      </c>
      <c r="BU28" s="122">
        <v>0</v>
      </c>
      <c r="BV28" s="122">
        <v>0</v>
      </c>
      <c r="BW28" s="122">
        <v>0</v>
      </c>
      <c r="BX28" s="124">
        <f t="shared" si="8"/>
        <v>0</v>
      </c>
      <c r="BY28" s="122">
        <v>0</v>
      </c>
      <c r="BZ28" s="122">
        <v>0</v>
      </c>
      <c r="CA28" s="122">
        <v>0</v>
      </c>
      <c r="CB28" s="122">
        <v>0</v>
      </c>
      <c r="CC28" s="122">
        <v>0</v>
      </c>
      <c r="CD28" s="122">
        <v>0</v>
      </c>
      <c r="CE28" s="122">
        <v>0</v>
      </c>
      <c r="CF28" s="122">
        <v>0</v>
      </c>
      <c r="CG28" s="122">
        <v>0</v>
      </c>
      <c r="CH28" s="122">
        <v>0</v>
      </c>
      <c r="CI28" s="122">
        <v>0</v>
      </c>
      <c r="CJ28" s="122">
        <v>0</v>
      </c>
      <c r="CK28" s="122">
        <v>0</v>
      </c>
      <c r="CL28" s="122">
        <v>0</v>
      </c>
      <c r="CM28" s="122">
        <v>0</v>
      </c>
      <c r="CN28" s="122">
        <v>0</v>
      </c>
      <c r="CO28" s="122">
        <v>0</v>
      </c>
      <c r="CP28" s="122">
        <v>0</v>
      </c>
      <c r="CQ28" s="122">
        <v>0</v>
      </c>
      <c r="CR28" s="122">
        <v>0</v>
      </c>
      <c r="CS28" s="122">
        <v>0</v>
      </c>
      <c r="CT28" s="122">
        <v>0</v>
      </c>
      <c r="CU28" s="122">
        <v>0</v>
      </c>
      <c r="CV28" s="122">
        <v>0</v>
      </c>
      <c r="CW28" s="122">
        <v>0</v>
      </c>
      <c r="CX28" s="122">
        <v>0</v>
      </c>
      <c r="CY28" s="122">
        <v>0</v>
      </c>
      <c r="CZ28" s="122"/>
    </row>
    <row r="29" spans="1:104" s="19" customFormat="1" ht="21.75" customHeight="1">
      <c r="A29" s="101" t="s">
        <v>422</v>
      </c>
      <c r="B29" s="101" t="s">
        <v>423</v>
      </c>
      <c r="C29" s="101" t="s">
        <v>425</v>
      </c>
      <c r="D29" s="103" t="s">
        <v>446</v>
      </c>
      <c r="E29" s="122">
        <f t="shared" si="2"/>
        <v>61.279999999999994</v>
      </c>
      <c r="F29" s="122">
        <f t="shared" si="3"/>
        <v>0.12</v>
      </c>
      <c r="G29" s="122"/>
      <c r="H29" s="122"/>
      <c r="I29" s="122"/>
      <c r="J29" s="122"/>
      <c r="K29" s="122"/>
      <c r="L29" s="122"/>
      <c r="M29" s="122"/>
      <c r="N29" s="122">
        <v>0.12</v>
      </c>
      <c r="O29" s="122"/>
      <c r="P29" s="122"/>
      <c r="Q29" s="122"/>
      <c r="R29" s="122"/>
      <c r="S29" s="122">
        <f t="shared" si="4"/>
        <v>0</v>
      </c>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f t="shared" si="5"/>
        <v>0</v>
      </c>
      <c r="AV29" s="122">
        <v>0</v>
      </c>
      <c r="AW29" s="122">
        <v>0</v>
      </c>
      <c r="AX29" s="122">
        <v>0</v>
      </c>
      <c r="AY29" s="122">
        <v>0</v>
      </c>
      <c r="AZ29" s="122">
        <v>0</v>
      </c>
      <c r="BA29" s="122">
        <v>0</v>
      </c>
      <c r="BB29" s="122">
        <v>0</v>
      </c>
      <c r="BC29" s="122">
        <v>0</v>
      </c>
      <c r="BD29" s="122">
        <v>0</v>
      </c>
      <c r="BE29" s="122">
        <v>0</v>
      </c>
      <c r="BF29" s="122">
        <v>0</v>
      </c>
      <c r="BG29" s="122"/>
      <c r="BH29" s="123"/>
      <c r="BI29" s="122">
        <f t="shared" si="6"/>
        <v>61.16</v>
      </c>
      <c r="BJ29" s="122">
        <f t="shared" si="7"/>
        <v>61.16</v>
      </c>
      <c r="BK29" s="122">
        <v>0</v>
      </c>
      <c r="BL29" s="122">
        <v>0</v>
      </c>
      <c r="BM29" s="122">
        <v>0</v>
      </c>
      <c r="BN29" s="122">
        <v>0</v>
      </c>
      <c r="BO29" s="122">
        <v>0</v>
      </c>
      <c r="BP29" s="122">
        <v>0</v>
      </c>
      <c r="BQ29" s="122">
        <v>0</v>
      </c>
      <c r="BR29" s="122">
        <v>0</v>
      </c>
      <c r="BS29" s="122">
        <v>61.16</v>
      </c>
      <c r="BT29" s="122">
        <v>0</v>
      </c>
      <c r="BU29" s="122">
        <v>0</v>
      </c>
      <c r="BV29" s="122">
        <v>0</v>
      </c>
      <c r="BW29" s="122">
        <v>0</v>
      </c>
      <c r="BX29" s="124">
        <f t="shared" si="8"/>
        <v>0</v>
      </c>
      <c r="BY29" s="122">
        <v>0</v>
      </c>
      <c r="BZ29" s="122">
        <v>0</v>
      </c>
      <c r="CA29" s="122">
        <v>0</v>
      </c>
      <c r="CB29" s="122">
        <v>0</v>
      </c>
      <c r="CC29" s="122">
        <v>0</v>
      </c>
      <c r="CD29" s="122">
        <v>0</v>
      </c>
      <c r="CE29" s="122">
        <v>0</v>
      </c>
      <c r="CF29" s="122">
        <v>0</v>
      </c>
      <c r="CG29" s="122">
        <v>0</v>
      </c>
      <c r="CH29" s="122">
        <v>0</v>
      </c>
      <c r="CI29" s="122">
        <v>0</v>
      </c>
      <c r="CJ29" s="122">
        <v>0</v>
      </c>
      <c r="CK29" s="122">
        <v>0</v>
      </c>
      <c r="CL29" s="122">
        <v>0</v>
      </c>
      <c r="CM29" s="122">
        <v>0</v>
      </c>
      <c r="CN29" s="122">
        <v>0</v>
      </c>
      <c r="CO29" s="122">
        <v>0</v>
      </c>
      <c r="CP29" s="122">
        <v>0</v>
      </c>
      <c r="CQ29" s="122">
        <v>0</v>
      </c>
      <c r="CR29" s="122">
        <v>0</v>
      </c>
      <c r="CS29" s="122">
        <v>0</v>
      </c>
      <c r="CT29" s="122">
        <v>0</v>
      </c>
      <c r="CU29" s="122">
        <v>0</v>
      </c>
      <c r="CV29" s="122">
        <v>0</v>
      </c>
      <c r="CW29" s="122">
        <v>0</v>
      </c>
      <c r="CX29" s="122">
        <v>0</v>
      </c>
      <c r="CY29" s="122">
        <v>0</v>
      </c>
      <c r="CZ29" s="122"/>
    </row>
    <row r="30" spans="1:104" s="19" customFormat="1" ht="21.75" customHeight="1">
      <c r="A30" s="101" t="s">
        <v>447</v>
      </c>
      <c r="B30" s="101" t="s">
        <v>416</v>
      </c>
      <c r="C30" s="101" t="s">
        <v>421</v>
      </c>
      <c r="D30" s="103" t="s">
        <v>331</v>
      </c>
      <c r="E30" s="122">
        <f t="shared" si="2"/>
        <v>2426.63</v>
      </c>
      <c r="F30" s="122">
        <f t="shared" si="3"/>
        <v>19.09</v>
      </c>
      <c r="G30" s="122"/>
      <c r="H30" s="122"/>
      <c r="I30" s="122"/>
      <c r="J30" s="122"/>
      <c r="K30" s="122"/>
      <c r="L30" s="122"/>
      <c r="M30" s="122"/>
      <c r="N30" s="122"/>
      <c r="O30" s="122">
        <v>19.09</v>
      </c>
      <c r="P30" s="122"/>
      <c r="Q30" s="122"/>
      <c r="R30" s="122"/>
      <c r="S30" s="122">
        <f t="shared" si="4"/>
        <v>0</v>
      </c>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f t="shared" si="5"/>
        <v>0</v>
      </c>
      <c r="AV30" s="122">
        <v>0</v>
      </c>
      <c r="AW30" s="122">
        <v>0</v>
      </c>
      <c r="AX30" s="122">
        <v>0</v>
      </c>
      <c r="AY30" s="122">
        <v>0</v>
      </c>
      <c r="AZ30" s="122">
        <v>0</v>
      </c>
      <c r="BA30" s="122">
        <v>0</v>
      </c>
      <c r="BB30" s="122">
        <v>0</v>
      </c>
      <c r="BC30" s="122">
        <v>0</v>
      </c>
      <c r="BD30" s="122">
        <v>0</v>
      </c>
      <c r="BE30" s="122">
        <v>0</v>
      </c>
      <c r="BF30" s="122">
        <v>0</v>
      </c>
      <c r="BG30" s="122"/>
      <c r="BH30" s="122"/>
      <c r="BI30" s="122">
        <f t="shared" si="6"/>
        <v>2407.54</v>
      </c>
      <c r="BJ30" s="122">
        <f t="shared" si="7"/>
        <v>2407.54</v>
      </c>
      <c r="BK30" s="122">
        <v>0</v>
      </c>
      <c r="BL30" s="122">
        <v>0</v>
      </c>
      <c r="BM30" s="122">
        <v>0</v>
      </c>
      <c r="BN30" s="122">
        <v>0</v>
      </c>
      <c r="BO30" s="122">
        <v>0</v>
      </c>
      <c r="BP30" s="122">
        <v>0</v>
      </c>
      <c r="BQ30" s="122">
        <v>0</v>
      </c>
      <c r="BR30" s="122">
        <v>0</v>
      </c>
      <c r="BS30" s="122">
        <v>0</v>
      </c>
      <c r="BT30" s="122">
        <v>2407.54</v>
      </c>
      <c r="BU30" s="122">
        <v>0</v>
      </c>
      <c r="BV30" s="122">
        <v>0</v>
      </c>
      <c r="BW30" s="122">
        <v>0</v>
      </c>
      <c r="BX30" s="124">
        <f t="shared" si="8"/>
        <v>0</v>
      </c>
      <c r="BY30" s="122">
        <v>0</v>
      </c>
      <c r="BZ30" s="122">
        <v>0</v>
      </c>
      <c r="CA30" s="122">
        <v>0</v>
      </c>
      <c r="CB30" s="122">
        <v>0</v>
      </c>
      <c r="CC30" s="122">
        <v>0</v>
      </c>
      <c r="CD30" s="122">
        <v>0</v>
      </c>
      <c r="CE30" s="122">
        <v>0</v>
      </c>
      <c r="CF30" s="122">
        <v>0</v>
      </c>
      <c r="CG30" s="122">
        <v>0</v>
      </c>
      <c r="CH30" s="122">
        <v>0</v>
      </c>
      <c r="CI30" s="122">
        <v>0</v>
      </c>
      <c r="CJ30" s="122">
        <v>0</v>
      </c>
      <c r="CK30" s="122">
        <v>0</v>
      </c>
      <c r="CL30" s="122">
        <v>0</v>
      </c>
      <c r="CM30" s="122">
        <v>0</v>
      </c>
      <c r="CN30" s="122">
        <v>0</v>
      </c>
      <c r="CO30" s="122">
        <v>0</v>
      </c>
      <c r="CP30" s="122">
        <v>0</v>
      </c>
      <c r="CQ30" s="122">
        <v>0</v>
      </c>
      <c r="CR30" s="122">
        <v>0</v>
      </c>
      <c r="CS30" s="122">
        <v>0</v>
      </c>
      <c r="CT30" s="122">
        <v>0</v>
      </c>
      <c r="CU30" s="122">
        <v>0</v>
      </c>
      <c r="CV30" s="122">
        <v>0</v>
      </c>
      <c r="CW30" s="122">
        <v>0</v>
      </c>
      <c r="CX30" s="122">
        <v>0</v>
      </c>
      <c r="CY30" s="122">
        <v>0</v>
      </c>
      <c r="CZ30" s="122"/>
    </row>
    <row r="31" spans="1:104" s="19" customFormat="1" ht="21.75" customHeight="1">
      <c r="A31" s="31"/>
      <c r="B31" s="31"/>
      <c r="C31" s="31"/>
      <c r="D31" s="32"/>
      <c r="E31" s="31">
        <f t="shared" si="2"/>
        <v>0</v>
      </c>
      <c r="F31" s="33">
        <f t="shared" si="3"/>
        <v>0</v>
      </c>
      <c r="G31" s="33"/>
      <c r="H31" s="33"/>
      <c r="I31" s="33"/>
      <c r="J31" s="31"/>
      <c r="K31" s="33"/>
      <c r="L31" s="33"/>
      <c r="M31" s="33"/>
      <c r="N31" s="33"/>
      <c r="O31" s="33"/>
      <c r="P31" s="33"/>
      <c r="Q31" s="33"/>
      <c r="R31" s="33"/>
      <c r="S31" s="31">
        <f t="shared" si="4"/>
        <v>0</v>
      </c>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6">
        <f t="shared" si="5"/>
        <v>0</v>
      </c>
      <c r="AV31" s="33"/>
      <c r="AW31" s="33"/>
      <c r="AX31" s="33"/>
      <c r="AY31" s="33"/>
      <c r="AZ31" s="33"/>
      <c r="BA31" s="33"/>
      <c r="BB31" s="33"/>
      <c r="BC31" s="33"/>
      <c r="BD31" s="33"/>
      <c r="BE31" s="33"/>
      <c r="BF31" s="33"/>
      <c r="BG31" s="33"/>
      <c r="BH31" s="37"/>
      <c r="BI31" s="38">
        <f t="shared" si="6"/>
        <v>0</v>
      </c>
      <c r="BJ31" s="36">
        <f t="shared" si="7"/>
        <v>0</v>
      </c>
      <c r="BK31" s="36"/>
      <c r="BL31" s="36"/>
      <c r="BM31" s="36"/>
      <c r="BN31" s="36"/>
      <c r="BO31" s="36"/>
      <c r="BP31" s="36"/>
      <c r="BQ31" s="36"/>
      <c r="BR31" s="36"/>
      <c r="BS31" s="36"/>
      <c r="BT31" s="36"/>
      <c r="BU31" s="36"/>
      <c r="BV31" s="36"/>
      <c r="BW31" s="36"/>
      <c r="BX31" s="39">
        <f t="shared" si="8"/>
        <v>0</v>
      </c>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8"/>
    </row>
  </sheetData>
  <sheetProtection/>
  <mergeCells count="28">
    <mergeCell ref="A1:BF1"/>
    <mergeCell ref="A3:Q3"/>
    <mergeCell ref="G5:I5"/>
    <mergeCell ref="J5:N5"/>
    <mergeCell ref="P5:R5"/>
    <mergeCell ref="T5:AG5"/>
    <mergeCell ref="AJ5:AL5"/>
    <mergeCell ref="AM5:AO5"/>
    <mergeCell ref="AV5:AX5"/>
    <mergeCell ref="AY5:BC5"/>
    <mergeCell ref="BJ5:BW5"/>
    <mergeCell ref="BX5:CY5"/>
    <mergeCell ref="F6:R6"/>
    <mergeCell ref="S6:AT6"/>
    <mergeCell ref="AU6:BF6"/>
    <mergeCell ref="BG6:BH6"/>
    <mergeCell ref="BJ6:BW6"/>
    <mergeCell ref="BX6:CY6"/>
    <mergeCell ref="CZ5:CZ8"/>
    <mergeCell ref="A5:C7"/>
    <mergeCell ref="AU7:AU8"/>
    <mergeCell ref="BI5:BI8"/>
    <mergeCell ref="BJ7:BJ8"/>
    <mergeCell ref="BX7:BX8"/>
    <mergeCell ref="D5:D8"/>
    <mergeCell ref="E6:E8"/>
    <mergeCell ref="F7:F8"/>
    <mergeCell ref="S7:S8"/>
  </mergeCells>
  <printOptions horizontalCentered="1"/>
  <pageMargins left="0.75" right="0.75" top="0.59" bottom="0.28" header="0.51" footer="0.2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3"/>
  <sheetViews>
    <sheetView zoomScaleSheetLayoutView="100" zoomScalePageLayoutView="0" workbookViewId="0" topLeftCell="A1">
      <selection activeCell="A4" sqref="A4:C4"/>
    </sheetView>
  </sheetViews>
  <sheetFormatPr defaultColWidth="9.140625" defaultRowHeight="12.75"/>
  <cols>
    <col min="1" max="3" width="5.57421875" style="0" customWidth="1"/>
    <col min="4" max="4" width="15.7109375" style="0" customWidth="1"/>
    <col min="5" max="10" width="15.140625" style="0" customWidth="1"/>
    <col min="11" max="11" width="9.7109375" style="0" bestFit="1" customWidth="1"/>
    <col min="15" max="15" width="12.28125" style="0" customWidth="1"/>
  </cols>
  <sheetData>
    <row r="1" spans="1:16" ht="20.25">
      <c r="A1" s="137" t="s">
        <v>375</v>
      </c>
      <c r="B1" s="137"/>
      <c r="C1" s="137"/>
      <c r="D1" s="137"/>
      <c r="E1" s="137"/>
      <c r="F1" s="137"/>
      <c r="G1" s="137"/>
      <c r="H1" s="137"/>
      <c r="I1" s="137"/>
      <c r="J1" s="137"/>
      <c r="K1" s="137"/>
      <c r="L1" s="137"/>
      <c r="M1" s="137"/>
      <c r="N1" s="137"/>
      <c r="O1" s="137"/>
      <c r="P1" s="137"/>
    </row>
    <row r="2" spans="10:16" ht="12.75">
      <c r="J2" s="20"/>
      <c r="P2" s="20" t="s">
        <v>376</v>
      </c>
    </row>
    <row r="3" spans="1:16" ht="18.75" customHeight="1">
      <c r="A3" s="26" t="s">
        <v>415</v>
      </c>
      <c r="J3" s="20"/>
      <c r="P3" s="20" t="s">
        <v>120</v>
      </c>
    </row>
    <row r="4" spans="1:16" ht="21" customHeight="1">
      <c r="A4" s="148" t="s">
        <v>275</v>
      </c>
      <c r="B4" s="149"/>
      <c r="C4" s="150"/>
      <c r="D4" s="155" t="s">
        <v>194</v>
      </c>
      <c r="E4" s="151" t="s">
        <v>276</v>
      </c>
      <c r="F4" s="152"/>
      <c r="G4" s="152"/>
      <c r="H4" s="148" t="s">
        <v>277</v>
      </c>
      <c r="I4" s="153"/>
      <c r="J4" s="153"/>
      <c r="K4" s="153"/>
      <c r="L4" s="153"/>
      <c r="M4" s="153"/>
      <c r="N4" s="153"/>
      <c r="O4" s="153"/>
      <c r="P4" s="154"/>
    </row>
    <row r="5" spans="1:16" ht="36.75" customHeight="1">
      <c r="A5" s="27" t="s">
        <v>202</v>
      </c>
      <c r="B5" s="27" t="s">
        <v>203</v>
      </c>
      <c r="C5" s="27" t="s">
        <v>204</v>
      </c>
      <c r="D5" s="156"/>
      <c r="E5" s="27" t="s">
        <v>209</v>
      </c>
      <c r="F5" s="27" t="s">
        <v>278</v>
      </c>
      <c r="G5" s="27" t="s">
        <v>279</v>
      </c>
      <c r="H5" s="27" t="s">
        <v>209</v>
      </c>
      <c r="I5" s="27" t="s">
        <v>213</v>
      </c>
      <c r="J5" s="30" t="s">
        <v>280</v>
      </c>
      <c r="K5" s="30" t="s">
        <v>281</v>
      </c>
      <c r="L5" s="30" t="s">
        <v>282</v>
      </c>
      <c r="M5" s="27" t="s">
        <v>217</v>
      </c>
      <c r="N5" s="27" t="s">
        <v>218</v>
      </c>
      <c r="O5" s="30" t="s">
        <v>283</v>
      </c>
      <c r="P5" s="27" t="s">
        <v>180</v>
      </c>
    </row>
    <row r="6" spans="1:16" ht="21" customHeight="1">
      <c r="A6" s="27"/>
      <c r="B6" s="28"/>
      <c r="C6" s="28"/>
      <c r="D6" s="28"/>
      <c r="E6" s="28"/>
      <c r="F6" s="28"/>
      <c r="G6" s="27"/>
      <c r="H6" s="28"/>
      <c r="I6" s="28"/>
      <c r="J6" s="28"/>
      <c r="K6" s="28"/>
      <c r="L6" s="28"/>
      <c r="M6" s="28"/>
      <c r="N6" s="28"/>
      <c r="O6" s="28"/>
      <c r="P6" s="28"/>
    </row>
    <row r="7" spans="1:16" ht="21" customHeight="1">
      <c r="A7" s="27"/>
      <c r="B7" s="28"/>
      <c r="C7" s="28"/>
      <c r="D7" s="28"/>
      <c r="E7" s="28"/>
      <c r="F7" s="28"/>
      <c r="G7" s="27"/>
      <c r="H7" s="28"/>
      <c r="I7" s="28"/>
      <c r="J7" s="28"/>
      <c r="K7" s="28"/>
      <c r="L7" s="28"/>
      <c r="M7" s="28"/>
      <c r="N7" s="28"/>
      <c r="O7" s="28"/>
      <c r="P7" s="28"/>
    </row>
    <row r="8" spans="1:16" ht="21" customHeight="1">
      <c r="A8" s="27"/>
      <c r="B8" s="28"/>
      <c r="C8" s="28"/>
      <c r="D8" s="28"/>
      <c r="E8" s="28"/>
      <c r="F8" s="28"/>
      <c r="G8" s="27"/>
      <c r="H8" s="28"/>
      <c r="I8" s="28"/>
      <c r="J8" s="28"/>
      <c r="K8" s="28"/>
      <c r="L8" s="28"/>
      <c r="M8" s="28"/>
      <c r="N8" s="28"/>
      <c r="O8" s="28"/>
      <c r="P8" s="28"/>
    </row>
    <row r="9" spans="1:16" ht="21" customHeight="1">
      <c r="A9" s="27"/>
      <c r="B9" s="28"/>
      <c r="C9" s="28"/>
      <c r="D9" s="28"/>
      <c r="E9" s="28"/>
      <c r="F9" s="28"/>
      <c r="G9" s="27"/>
      <c r="H9" s="28"/>
      <c r="I9" s="28"/>
      <c r="J9" s="28"/>
      <c r="K9" s="28"/>
      <c r="L9" s="28"/>
      <c r="M9" s="28"/>
      <c r="N9" s="28"/>
      <c r="O9" s="28"/>
      <c r="P9" s="28"/>
    </row>
    <row r="10" spans="1:16" ht="21" customHeight="1">
      <c r="A10" s="27"/>
      <c r="B10" s="28"/>
      <c r="C10" s="28"/>
      <c r="D10" s="28"/>
      <c r="E10" s="28"/>
      <c r="F10" s="28"/>
      <c r="G10" s="27"/>
      <c r="H10" s="28"/>
      <c r="I10" s="28"/>
      <c r="J10" s="28"/>
      <c r="K10" s="28"/>
      <c r="L10" s="28"/>
      <c r="M10" s="28"/>
      <c r="N10" s="28"/>
      <c r="O10" s="28"/>
      <c r="P10" s="28"/>
    </row>
    <row r="11" spans="1:16" ht="21" customHeight="1">
      <c r="A11" s="27"/>
      <c r="B11" s="28"/>
      <c r="C11" s="28"/>
      <c r="D11" s="28"/>
      <c r="E11" s="28"/>
      <c r="F11" s="28"/>
      <c r="G11" s="27"/>
      <c r="H11" s="28"/>
      <c r="I11" s="28"/>
      <c r="J11" s="28"/>
      <c r="K11" s="28"/>
      <c r="L11" s="28"/>
      <c r="M11" s="28"/>
      <c r="N11" s="28"/>
      <c r="O11" s="28"/>
      <c r="P11" s="28"/>
    </row>
    <row r="12" spans="1:16" ht="21" customHeight="1">
      <c r="A12" s="27"/>
      <c r="B12" s="28"/>
      <c r="C12" s="28"/>
      <c r="D12" s="28"/>
      <c r="E12" s="28"/>
      <c r="F12" s="28"/>
      <c r="G12" s="27"/>
      <c r="H12" s="28"/>
      <c r="I12" s="28"/>
      <c r="J12" s="28"/>
      <c r="K12" s="28"/>
      <c r="L12" s="28"/>
      <c r="M12" s="28"/>
      <c r="N12" s="28"/>
      <c r="O12" s="28"/>
      <c r="P12" s="28"/>
    </row>
    <row r="13" spans="1:10" ht="22.5" customHeight="1">
      <c r="A13" s="164" t="s">
        <v>377</v>
      </c>
      <c r="B13" s="164"/>
      <c r="C13" s="164"/>
      <c r="D13" s="164"/>
      <c r="E13" s="164"/>
      <c r="F13" s="164"/>
      <c r="G13" s="164"/>
      <c r="H13" s="164"/>
      <c r="I13" s="164"/>
      <c r="J13" s="164"/>
    </row>
  </sheetData>
  <sheetProtection/>
  <mergeCells count="6">
    <mergeCell ref="A13:J13"/>
    <mergeCell ref="D4:D5"/>
    <mergeCell ref="A1:P1"/>
    <mergeCell ref="A4:C4"/>
    <mergeCell ref="E4:G4"/>
    <mergeCell ref="H4:P4"/>
  </mergeCells>
  <printOptions/>
  <pageMargins left="0.75" right="0.5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D10"/>
  <sheetViews>
    <sheetView showZeros="0" zoomScaleSheetLayoutView="100" zoomScalePageLayoutView="0" workbookViewId="0" topLeftCell="A1">
      <selection activeCell="A4" sqref="A4"/>
    </sheetView>
  </sheetViews>
  <sheetFormatPr defaultColWidth="9.140625" defaultRowHeight="12.75"/>
  <cols>
    <col min="1" max="1" width="48.28125" style="0" customWidth="1"/>
    <col min="2" max="4" width="27.00390625" style="0" customWidth="1"/>
  </cols>
  <sheetData>
    <row r="1" spans="1:4" ht="30" customHeight="1">
      <c r="A1" s="165" t="s">
        <v>378</v>
      </c>
      <c r="B1" s="165"/>
      <c r="C1" s="165"/>
      <c r="D1" s="165"/>
    </row>
    <row r="2" ht="12.75">
      <c r="D2" s="20" t="s">
        <v>379</v>
      </c>
    </row>
    <row r="3" spans="1:4" ht="21" customHeight="1">
      <c r="A3" s="11" t="s">
        <v>415</v>
      </c>
      <c r="D3" s="20" t="s">
        <v>120</v>
      </c>
    </row>
    <row r="4" spans="1:4" s="18" customFormat="1" ht="24.75" customHeight="1">
      <c r="A4" s="21" t="s">
        <v>230</v>
      </c>
      <c r="B4" s="21" t="s">
        <v>453</v>
      </c>
      <c r="C4" s="21" t="s">
        <v>454</v>
      </c>
      <c r="D4" s="21" t="s">
        <v>380</v>
      </c>
    </row>
    <row r="5" spans="1:4" s="18" customFormat="1" ht="24.75" customHeight="1">
      <c r="A5" s="21" t="s">
        <v>381</v>
      </c>
      <c r="B5" s="22">
        <f>B6+B7+B8</f>
        <v>9.5</v>
      </c>
      <c r="C5" s="22">
        <f>C6+C7+C8</f>
        <v>19.3</v>
      </c>
      <c r="D5" s="22">
        <f aca="true" t="shared" si="0" ref="D5:D10">C5-B5</f>
        <v>9.8</v>
      </c>
    </row>
    <row r="6" spans="1:4" s="19" customFormat="1" ht="24.75" customHeight="1">
      <c r="A6" s="23" t="s">
        <v>382</v>
      </c>
      <c r="B6" s="24"/>
      <c r="C6" s="24"/>
      <c r="D6" s="22">
        <f t="shared" si="0"/>
        <v>0</v>
      </c>
    </row>
    <row r="7" spans="1:4" s="19" customFormat="1" ht="24.75" customHeight="1">
      <c r="A7" s="23" t="s">
        <v>383</v>
      </c>
      <c r="B7" s="22"/>
      <c r="C7" s="22">
        <v>0.8</v>
      </c>
      <c r="D7" s="22">
        <f t="shared" si="0"/>
        <v>0.8</v>
      </c>
    </row>
    <row r="8" spans="1:4" s="19" customFormat="1" ht="24.75" customHeight="1">
      <c r="A8" s="23" t="s">
        <v>384</v>
      </c>
      <c r="B8" s="22">
        <f>B9+B10</f>
        <v>9.5</v>
      </c>
      <c r="C8" s="22">
        <f>C9+C10</f>
        <v>18.5</v>
      </c>
      <c r="D8" s="22">
        <f t="shared" si="0"/>
        <v>9</v>
      </c>
    </row>
    <row r="9" spans="1:4" s="19" customFormat="1" ht="24.75" customHeight="1">
      <c r="A9" s="23" t="s">
        <v>385</v>
      </c>
      <c r="B9" s="22">
        <v>9.5</v>
      </c>
      <c r="C9" s="22">
        <v>18.5</v>
      </c>
      <c r="D9" s="22">
        <f t="shared" si="0"/>
        <v>9</v>
      </c>
    </row>
    <row r="10" spans="1:4" s="19" customFormat="1" ht="24.75" customHeight="1">
      <c r="A10" s="23" t="s">
        <v>386</v>
      </c>
      <c r="B10" s="24"/>
      <c r="C10" s="24"/>
      <c r="D10" s="22">
        <f t="shared" si="0"/>
        <v>0</v>
      </c>
    </row>
  </sheetData>
  <sheetProtection/>
  <mergeCells count="1">
    <mergeCell ref="A1:D1"/>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刘阳</cp:lastModifiedBy>
  <cp:lastPrinted>2019-02-01T14:09:16Z</cp:lastPrinted>
  <dcterms:created xsi:type="dcterms:W3CDTF">2016-09-01T06:26:21Z</dcterms:created>
  <dcterms:modified xsi:type="dcterms:W3CDTF">2019-02-03T01:30:59Z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_MarkAsFinal">
    <vt:bool>true</vt:bool>
  </property>
</Properties>
</file>