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730" windowHeight="11760" activeTab="1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 name="公开9" sheetId="10" r:id="rId10"/>
    <sheet name="公开10" sheetId="11" r:id="rId11"/>
  </sheets>
  <definedNames>
    <definedName name="_xlnm.Print_Titles" localSheetId="10">'公开10'!$1:$5</definedName>
  </definedNames>
  <calcPr fullCalcOnLoad="1"/>
</workbook>
</file>

<file path=xl/sharedStrings.xml><?xml version="1.0" encoding="utf-8"?>
<sst xmlns="http://schemas.openxmlformats.org/spreadsheetml/2006/main" count="1824" uniqueCount="663">
  <si>
    <t>2019年度部门预算公开表</t>
  </si>
  <si>
    <t>预算代码：</t>
  </si>
  <si>
    <t>部门名称：</t>
  </si>
  <si>
    <t>2019年度部门收入支出预算总表</t>
  </si>
  <si>
    <t>公开01表</t>
  </si>
  <si>
    <t>金额单位：万元</t>
  </si>
  <si>
    <t>收          入</t>
  </si>
  <si>
    <t>支       出</t>
  </si>
  <si>
    <t>项          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</si>
  <si>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</si>
  <si>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</si>
  <si>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</si>
  <si>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</si>
  <si>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</si>
  <si>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</si>
  <si>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</si>
  <si>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</si>
  <si>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</si>
  <si>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</si>
  <si>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</si>
  <si>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</si>
  <si>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</si>
  <si>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</si>
  <si>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</si>
  <si>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</si>
  <si>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</si>
  <si>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</si>
  <si>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</si>
  <si>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r>
      <t xml:space="preserve">        </t>
    </r>
    <r>
      <rPr>
        <sz val="11"/>
        <rFont val="宋体"/>
        <family val="0"/>
      </rPr>
      <t>社会保险缴费</t>
    </r>
  </si>
  <si>
    <t>科学技术支出</t>
  </si>
  <si>
    <t xml:space="preserve">    5、罚没收入</t>
  </si>
  <si>
    <t xml:space="preserve">        住房公积金</t>
  </si>
  <si>
    <t>文化旅游体育与传媒支出</t>
  </si>
  <si>
    <t xml:space="preserve">    6、其他非税收入</t>
  </si>
  <si>
    <t xml:space="preserve">    其他工资福利支出</t>
  </si>
  <si>
    <t>社会保障和就业支出</t>
  </si>
  <si>
    <t>三、上级补助收入</t>
  </si>
  <si>
    <t>二、商品和服务支出</t>
  </si>
  <si>
    <t>卫生健康支出</t>
  </si>
  <si>
    <t>四、下级上解收入</t>
  </si>
  <si>
    <t xml:space="preserve">    办公经费</t>
  </si>
  <si>
    <t>节能环保支出</t>
  </si>
  <si>
    <t xml:space="preserve">    咨询费 </t>
  </si>
  <si>
    <t>城乡社区支出</t>
  </si>
  <si>
    <t xml:space="preserve">    维修（护）费</t>
  </si>
  <si>
    <t>农林水支出</t>
  </si>
  <si>
    <t xml:space="preserve">    会议费</t>
  </si>
  <si>
    <t>交通运输支出</t>
  </si>
  <si>
    <t xml:space="preserve">    培训费</t>
  </si>
  <si>
    <t>资源勘探信息等支出</t>
  </si>
  <si>
    <t xml:space="preserve">    公务接待费</t>
  </si>
  <si>
    <t>商业服务业等支出</t>
  </si>
  <si>
    <t xml:space="preserve">    专用材料费</t>
  </si>
  <si>
    <t>金融支出</t>
  </si>
  <si>
    <t xml:space="preserve">    被装购置费</t>
  </si>
  <si>
    <t>援助其他地区支出</t>
  </si>
  <si>
    <t xml:space="preserve">    专用燃料费</t>
  </si>
  <si>
    <t>自然资源海洋气象等支出</t>
  </si>
  <si>
    <t xml:space="preserve">    劳务费</t>
  </si>
  <si>
    <t>住房保障支出</t>
  </si>
  <si>
    <t xml:space="preserve">    委托业务费</t>
  </si>
  <si>
    <t>粮油物资储备支出</t>
  </si>
  <si>
    <t xml:space="preserve">    公务用车运行维护费</t>
  </si>
  <si>
    <t>灾害防治及应急管理支出</t>
  </si>
  <si>
    <t xml:space="preserve">    其他商品和服务支出</t>
  </si>
  <si>
    <t>其他支出</t>
  </si>
  <si>
    <t>三、对个人和家庭的补助</t>
  </si>
  <si>
    <t>债务还本支出</t>
  </si>
  <si>
    <t>四、债务利息及费用支出</t>
  </si>
  <si>
    <t>债务付息支出</t>
  </si>
  <si>
    <t>五、资本性支出</t>
  </si>
  <si>
    <t>六、对企业补助</t>
  </si>
  <si>
    <t>七、对社会保障基金补助</t>
  </si>
  <si>
    <t>八、其他支出</t>
  </si>
  <si>
    <t>本 年 收 入 合 计</t>
  </si>
  <si>
    <t>本 年 支 出 合 计</t>
  </si>
  <si>
    <t>2019年度部门收入预算表</t>
  </si>
  <si>
    <t>公开02表</t>
  </si>
  <si>
    <t>科目编码</t>
  </si>
  <si>
    <t>科目名称</t>
  </si>
  <si>
    <t>本年收入合计</t>
  </si>
  <si>
    <t>财政拨款收入</t>
  </si>
  <si>
    <t>非税收入</t>
  </si>
  <si>
    <t>上级补助收入</t>
  </si>
  <si>
    <t>下级上解收入</t>
  </si>
  <si>
    <t/>
  </si>
  <si>
    <t>小计</t>
  </si>
  <si>
    <t>类</t>
  </si>
  <si>
    <t>款</t>
  </si>
  <si>
    <t>项</t>
  </si>
  <si>
    <t>栏次</t>
  </si>
  <si>
    <t>2</t>
  </si>
  <si>
    <t>3</t>
  </si>
  <si>
    <t>4</t>
  </si>
  <si>
    <t>合计</t>
  </si>
  <si>
    <t>2019年度部门支出预算表</t>
  </si>
  <si>
    <t>公开03表</t>
  </si>
  <si>
    <t>本年支出合计</t>
  </si>
  <si>
    <t>工资福利支出</t>
  </si>
  <si>
    <t>商品和服务支出</t>
  </si>
  <si>
    <t>对个人和家庭的补助</t>
  </si>
  <si>
    <t>债务利息及费用支出</t>
  </si>
  <si>
    <t>资本性支出</t>
  </si>
  <si>
    <t>对企业补助</t>
  </si>
  <si>
    <t>对社会保障基金补助</t>
  </si>
  <si>
    <t>1</t>
  </si>
  <si>
    <t>5</t>
  </si>
  <si>
    <t>6</t>
  </si>
  <si>
    <t>7</t>
  </si>
  <si>
    <t>8</t>
  </si>
  <si>
    <t>9</t>
  </si>
  <si>
    <t>2019年度财政拨款收入支出预算表</t>
  </si>
  <si>
    <t>公开04表</t>
  </si>
  <si>
    <t>收     入</t>
  </si>
  <si>
    <t>支     出</t>
  </si>
  <si>
    <t>项    目</t>
  </si>
  <si>
    <t>年初预算数</t>
  </si>
  <si>
    <t>项目(按支出性质和经济分类)</t>
  </si>
  <si>
    <t>一、一般公共预算财政拨款</t>
  </si>
  <si>
    <t>一、一般公共服务支出</t>
  </si>
  <si>
    <t>一、基本支出</t>
  </si>
  <si>
    <t>二、政府性基金预算财政拨款</t>
  </si>
  <si>
    <t>二、外交支出</t>
  </si>
  <si>
    <t xml:space="preserve">    人员经费</t>
  </si>
  <si>
    <t>三、国防支出</t>
  </si>
  <si>
    <t xml:space="preserve">    日常公用经费</t>
  </si>
  <si>
    <t>四、公共安全支出</t>
  </si>
  <si>
    <t>二、项目支出</t>
  </si>
  <si>
    <t>五、教育支出</t>
  </si>
  <si>
    <t xml:space="preserve">    基本建设类项目</t>
  </si>
  <si>
    <t>六、科学技术支出</t>
  </si>
  <si>
    <t xml:space="preserve">    行政事业类项目</t>
  </si>
  <si>
    <t>七、文化旅游体育与传媒支出</t>
  </si>
  <si>
    <t>八、社会保障和就业支出</t>
  </si>
  <si>
    <t>九、卫生健康支出</t>
  </si>
  <si>
    <t>十、节能环保支出</t>
  </si>
  <si>
    <t>十一、城乡社区支出</t>
  </si>
  <si>
    <t>支出经济分类</t>
  </si>
  <si>
    <t>十二、农林水支出</t>
  </si>
  <si>
    <t xml:space="preserve">    工资福利支出</t>
  </si>
  <si>
    <t>十三、交通运输支出</t>
  </si>
  <si>
    <t xml:space="preserve">    商品和服务支出</t>
  </si>
  <si>
    <t>十四、资源勘探信息等支出</t>
  </si>
  <si>
    <t xml:space="preserve">    对个人和家庭的补助</t>
  </si>
  <si>
    <t>十五、商业服务业等支出</t>
  </si>
  <si>
    <t xml:space="preserve">    债务利息及费用支出</t>
  </si>
  <si>
    <t>十六、金融支出</t>
  </si>
  <si>
    <t xml:space="preserve">    资本性支出（基本建设）</t>
  </si>
  <si>
    <t>十七、援助其他地区支出</t>
  </si>
  <si>
    <t xml:space="preserve">    资本性支出</t>
  </si>
  <si>
    <t>十八、自然资源海洋气象等支出</t>
  </si>
  <si>
    <t xml:space="preserve">    其他支出</t>
  </si>
  <si>
    <t>十九、住房保障支出</t>
  </si>
  <si>
    <t>二十、粮油物资储备支出</t>
  </si>
  <si>
    <t>二十一、灾害防治及应急管理支出</t>
  </si>
  <si>
    <t>二十二、其他支出</t>
  </si>
  <si>
    <t>二十三、债务还本支出</t>
  </si>
  <si>
    <t>二十四、债务付息支出</t>
  </si>
  <si>
    <t>2019年度一般公共预算财政拨款收入支出预算表</t>
  </si>
  <si>
    <t>公开05表</t>
  </si>
  <si>
    <t>支出功能分类科目编码</t>
  </si>
  <si>
    <t>本年收入</t>
  </si>
  <si>
    <t>本年支出</t>
  </si>
  <si>
    <t>基本支出</t>
  </si>
  <si>
    <t>项目支出</t>
  </si>
  <si>
    <t>商品和
服务支出</t>
  </si>
  <si>
    <t>对个人和
家庭的补助</t>
  </si>
  <si>
    <t>债务利息
及费用支出</t>
  </si>
  <si>
    <t>对社会保障
基金补助</t>
  </si>
  <si>
    <r>
      <t>201</t>
    </r>
    <r>
      <rPr>
        <sz val="16"/>
        <color indexed="8"/>
        <rFont val="宋体"/>
        <family val="0"/>
      </rPr>
      <t>8</t>
    </r>
    <r>
      <rPr>
        <sz val="16"/>
        <color indexed="8"/>
        <rFont val="宋体"/>
        <family val="0"/>
      </rPr>
      <t>年度一般公共预算财政拨款基本支出预算表</t>
    </r>
  </si>
  <si>
    <t>公开06表</t>
  </si>
  <si>
    <t>2019年度一般公共预算财政拨款基本支出预算表</t>
  </si>
  <si>
    <t>政府
经济分类</t>
  </si>
  <si>
    <t>机关工资
福利支出
（501）</t>
  </si>
  <si>
    <t>工资奖金津补贴
（50101）</t>
  </si>
  <si>
    <r>
      <rPr>
        <sz val="10"/>
        <color indexed="8"/>
        <rFont val="宋体"/>
        <family val="0"/>
      </rPr>
      <t>社会保障缴费
（</t>
    </r>
    <r>
      <rPr>
        <sz val="10"/>
        <color indexed="8"/>
        <rFont val="Arial"/>
        <family val="2"/>
      </rPr>
      <t>50102</t>
    </r>
    <r>
      <rPr>
        <sz val="10"/>
        <color indexed="8"/>
        <rFont val="宋体"/>
        <family val="0"/>
      </rPr>
      <t>）</t>
    </r>
  </si>
  <si>
    <r>
      <t>住房公积金
（5</t>
    </r>
    <r>
      <rPr>
        <sz val="10"/>
        <color indexed="8"/>
        <rFont val="宋体"/>
        <family val="0"/>
      </rPr>
      <t>0103）</t>
    </r>
  </si>
  <si>
    <t>其他工资福利支出
（50199）</t>
  </si>
  <si>
    <r>
      <rPr>
        <sz val="10"/>
        <color indexed="8"/>
        <rFont val="宋体"/>
        <family val="0"/>
      </rPr>
      <t>机关商品
和服务支出
（</t>
    </r>
    <r>
      <rPr>
        <sz val="10"/>
        <color indexed="8"/>
        <rFont val="Arial"/>
        <family val="2"/>
      </rPr>
      <t>502</t>
    </r>
    <r>
      <rPr>
        <sz val="10"/>
        <color indexed="8"/>
        <rFont val="宋体"/>
        <family val="0"/>
      </rPr>
      <t>）</t>
    </r>
  </si>
  <si>
    <r>
      <rPr>
        <sz val="10"/>
        <color indexed="8"/>
        <rFont val="宋体"/>
        <family val="0"/>
      </rPr>
      <t>办公经费
（</t>
    </r>
    <r>
      <rPr>
        <sz val="10"/>
        <color indexed="8"/>
        <rFont val="Arial"/>
        <family val="2"/>
      </rPr>
      <t>50201</t>
    </r>
    <r>
      <rPr>
        <sz val="10"/>
        <color indexed="8"/>
        <rFont val="宋体"/>
        <family val="0"/>
      </rPr>
      <t>）</t>
    </r>
  </si>
  <si>
    <r>
      <t>会议费
（5</t>
    </r>
    <r>
      <rPr>
        <sz val="10"/>
        <color indexed="8"/>
        <rFont val="宋体"/>
        <family val="0"/>
      </rPr>
      <t>0202）</t>
    </r>
  </si>
  <si>
    <t>培训费
（50203）</t>
  </si>
  <si>
    <r>
      <rPr>
        <sz val="10"/>
        <color indexed="8"/>
        <rFont val="宋体"/>
        <family val="0"/>
      </rPr>
      <t>专用材料购置费
（</t>
    </r>
    <r>
      <rPr>
        <sz val="10"/>
        <color indexed="8"/>
        <rFont val="Arial"/>
        <family val="2"/>
      </rPr>
      <t>50204</t>
    </r>
    <r>
      <rPr>
        <sz val="10"/>
        <color indexed="8"/>
        <rFont val="宋体"/>
        <family val="0"/>
      </rPr>
      <t>）</t>
    </r>
  </si>
  <si>
    <r>
      <rPr>
        <sz val="10"/>
        <color indexed="8"/>
        <rFont val="宋体"/>
        <family val="0"/>
      </rPr>
      <t>委托业务费
（</t>
    </r>
    <r>
      <rPr>
        <sz val="10"/>
        <color indexed="8"/>
        <rFont val="Arial"/>
        <family val="2"/>
      </rPr>
      <t>50205</t>
    </r>
    <r>
      <rPr>
        <sz val="10"/>
        <color indexed="8"/>
        <rFont val="宋体"/>
        <family val="0"/>
      </rPr>
      <t>）</t>
    </r>
  </si>
  <si>
    <r>
      <t>公务接待费（5</t>
    </r>
    <r>
      <rPr>
        <sz val="10"/>
        <color indexed="8"/>
        <rFont val="宋体"/>
        <family val="0"/>
      </rPr>
      <t>0206）</t>
    </r>
  </si>
  <si>
    <r>
      <t>因公出国费用
（5</t>
    </r>
    <r>
      <rPr>
        <sz val="10"/>
        <color indexed="8"/>
        <rFont val="宋体"/>
        <family val="0"/>
      </rPr>
      <t>0207）</t>
    </r>
  </si>
  <si>
    <t>公务用车运行维护费
（50208）</t>
  </si>
  <si>
    <t>维修（护）费
（50209）</t>
  </si>
  <si>
    <r>
      <t>其他商品和服务支出
（5</t>
    </r>
    <r>
      <rPr>
        <sz val="10"/>
        <color indexed="8"/>
        <rFont val="宋体"/>
        <family val="0"/>
      </rPr>
      <t>0299）</t>
    </r>
  </si>
  <si>
    <r>
      <rPr>
        <sz val="10"/>
        <color indexed="8"/>
        <rFont val="宋体"/>
        <family val="0"/>
      </rPr>
      <t>对个人家庭的补助（</t>
    </r>
    <r>
      <rPr>
        <sz val="10"/>
        <color indexed="8"/>
        <rFont val="Arial"/>
        <family val="2"/>
      </rPr>
      <t>509</t>
    </r>
    <r>
      <rPr>
        <sz val="10"/>
        <color indexed="8"/>
        <rFont val="宋体"/>
        <family val="0"/>
      </rPr>
      <t>）</t>
    </r>
  </si>
  <si>
    <r>
      <t xml:space="preserve">
</t>
    </r>
    <r>
      <rPr>
        <sz val="10"/>
        <color indexed="8"/>
        <rFont val="宋体"/>
        <family val="0"/>
      </rPr>
      <t>离退休费
（</t>
    </r>
    <r>
      <rPr>
        <sz val="10"/>
        <color indexed="8"/>
        <rFont val="Arial"/>
        <family val="2"/>
      </rPr>
      <t>50905</t>
    </r>
    <r>
      <rPr>
        <sz val="10"/>
        <color indexed="8"/>
        <rFont val="宋体"/>
        <family val="0"/>
      </rPr>
      <t>）</t>
    </r>
  </si>
  <si>
    <r>
      <rPr>
        <sz val="10"/>
        <color indexed="8"/>
        <rFont val="宋体"/>
        <family val="0"/>
      </rPr>
      <t>社会福利和救助
（</t>
    </r>
    <r>
      <rPr>
        <sz val="10"/>
        <color indexed="8"/>
        <rFont val="Arial"/>
        <family val="2"/>
      </rPr>
      <t>50901</t>
    </r>
    <r>
      <rPr>
        <sz val="10"/>
        <color indexed="8"/>
        <rFont val="宋体"/>
        <family val="0"/>
      </rPr>
      <t>）</t>
    </r>
  </si>
  <si>
    <r>
      <rPr>
        <sz val="10"/>
        <color indexed="8"/>
        <rFont val="宋体"/>
        <family val="0"/>
      </rPr>
      <t>助学金
（</t>
    </r>
    <r>
      <rPr>
        <sz val="10"/>
        <color indexed="8"/>
        <rFont val="Arial"/>
        <family val="2"/>
      </rPr>
      <t>50902</t>
    </r>
    <r>
      <rPr>
        <sz val="10"/>
        <color indexed="8"/>
        <rFont val="宋体"/>
        <family val="0"/>
      </rPr>
      <t>）</t>
    </r>
  </si>
  <si>
    <r>
      <t>个人农业生产补贴
（5</t>
    </r>
    <r>
      <rPr>
        <sz val="10"/>
        <color indexed="8"/>
        <rFont val="宋体"/>
        <family val="0"/>
      </rPr>
      <t>0903）</t>
    </r>
  </si>
  <si>
    <r>
      <t>其他对个人和家庭的补助
（5</t>
    </r>
    <r>
      <rPr>
        <sz val="10"/>
        <color indexed="8"/>
        <rFont val="宋体"/>
        <family val="0"/>
      </rPr>
      <t>0999）</t>
    </r>
  </si>
  <si>
    <r>
      <t>机关资本性支出（5</t>
    </r>
    <r>
      <rPr>
        <sz val="10"/>
        <color indexed="8"/>
        <rFont val="宋体"/>
        <family val="0"/>
      </rPr>
      <t>03）</t>
    </r>
  </si>
  <si>
    <r>
      <rPr>
        <sz val="10"/>
        <color indexed="8"/>
        <rFont val="宋体"/>
        <family val="0"/>
      </rPr>
      <t>设备购置
（</t>
    </r>
    <r>
      <rPr>
        <sz val="10"/>
        <color indexed="8"/>
        <rFont val="Arial"/>
        <family val="2"/>
      </rPr>
      <t>50306</t>
    </r>
    <r>
      <rPr>
        <sz val="10"/>
        <color indexed="8"/>
        <rFont val="宋体"/>
        <family val="0"/>
      </rPr>
      <t>）</t>
    </r>
  </si>
  <si>
    <r>
      <rPr>
        <sz val="10"/>
        <color indexed="8"/>
        <rFont val="宋体"/>
        <family val="0"/>
      </rPr>
      <t>对事业单位的补助
（</t>
    </r>
    <r>
      <rPr>
        <sz val="10"/>
        <color indexed="8"/>
        <rFont val="Arial"/>
        <family val="2"/>
      </rPr>
      <t>505</t>
    </r>
    <r>
      <rPr>
        <sz val="10"/>
        <color indexed="8"/>
        <rFont val="宋体"/>
        <family val="0"/>
      </rPr>
      <t>）</t>
    </r>
  </si>
  <si>
    <t>工资福利支出（50501）</t>
  </si>
  <si>
    <t>商品和服务支出（50502）</t>
  </si>
  <si>
    <r>
      <rPr>
        <sz val="10"/>
        <color indexed="8"/>
        <rFont val="宋体"/>
        <family val="0"/>
      </rPr>
      <t>其他对事业单位补助（</t>
    </r>
    <r>
      <rPr>
        <sz val="10"/>
        <color indexed="8"/>
        <rFont val="Arial"/>
        <family val="2"/>
      </rPr>
      <t>50599)</t>
    </r>
  </si>
  <si>
    <t>部门
经济分类
合计</t>
  </si>
  <si>
    <r>
      <rPr>
        <sz val="10"/>
        <color indexed="8"/>
        <rFont val="宋体"/>
        <family val="0"/>
      </rPr>
      <t>工资福利支出（</t>
    </r>
    <r>
      <rPr>
        <sz val="10"/>
        <color indexed="8"/>
        <rFont val="Arial"/>
        <family val="2"/>
      </rPr>
      <t>301</t>
    </r>
    <r>
      <rPr>
        <sz val="10"/>
        <color indexed="8"/>
        <rFont val="宋体"/>
        <family val="0"/>
      </rPr>
      <t>）</t>
    </r>
  </si>
  <si>
    <r>
      <rPr>
        <sz val="10"/>
        <color indexed="8"/>
        <rFont val="宋体"/>
        <family val="0"/>
      </rPr>
      <t>商品和服务支出（</t>
    </r>
    <r>
      <rPr>
        <sz val="10"/>
        <color indexed="8"/>
        <rFont val="Arial"/>
        <family val="2"/>
      </rPr>
      <t>302</t>
    </r>
    <r>
      <rPr>
        <sz val="10"/>
        <color indexed="8"/>
        <rFont val="宋体"/>
        <family val="0"/>
      </rPr>
      <t>）</t>
    </r>
  </si>
  <si>
    <r>
      <rPr>
        <sz val="10"/>
        <color indexed="8"/>
        <rFont val="宋体"/>
        <family val="0"/>
      </rPr>
      <t>对个人和家庭的补助（</t>
    </r>
    <r>
      <rPr>
        <sz val="10"/>
        <color indexed="8"/>
        <rFont val="Arial"/>
        <family val="2"/>
      </rPr>
      <t>303</t>
    </r>
    <r>
      <rPr>
        <sz val="10"/>
        <color indexed="8"/>
        <rFont val="宋体"/>
        <family val="0"/>
      </rPr>
      <t>）</t>
    </r>
  </si>
  <si>
    <r>
      <rPr>
        <sz val="10"/>
        <color indexed="8"/>
        <rFont val="宋体"/>
        <family val="0"/>
      </rPr>
      <t>资本性支出（</t>
    </r>
    <r>
      <rPr>
        <sz val="10"/>
        <color indexed="8"/>
        <rFont val="Arial"/>
        <family val="2"/>
      </rPr>
      <t>310</t>
    </r>
    <r>
      <rPr>
        <sz val="10"/>
        <color indexed="8"/>
        <rFont val="宋体"/>
        <family val="0"/>
      </rPr>
      <t>）</t>
    </r>
  </si>
  <si>
    <t>301工资福利支出</t>
  </si>
  <si>
    <t>302商品和服务支出</t>
  </si>
  <si>
    <t>基本工资</t>
  </si>
  <si>
    <t>津贴补贴</t>
  </si>
  <si>
    <t>奖金</t>
  </si>
  <si>
    <t>机关事业单位基本养老保险缴费</t>
  </si>
  <si>
    <t>职业年
金缴费</t>
  </si>
  <si>
    <t>职工基本医疗保险缴费</t>
  </si>
  <si>
    <t>公务员医疗补助缴费</t>
  </si>
  <si>
    <t>其他社会保障缴费</t>
  </si>
  <si>
    <t>住房公积金</t>
  </si>
  <si>
    <t>伙食
补助费</t>
  </si>
  <si>
    <t>医疗费</t>
  </si>
  <si>
    <t>其他工资福利支出</t>
  </si>
  <si>
    <t>办公费</t>
  </si>
  <si>
    <t>印刷费</t>
  </si>
  <si>
    <t>手续费</t>
  </si>
  <si>
    <t>水费</t>
  </si>
  <si>
    <t>电费</t>
  </si>
  <si>
    <t>邮电费</t>
  </si>
  <si>
    <t>取暖费</t>
  </si>
  <si>
    <t>物业管理费差旅费</t>
  </si>
  <si>
    <t>差旅费</t>
  </si>
  <si>
    <t>租赁费</t>
  </si>
  <si>
    <t>工会经费</t>
  </si>
  <si>
    <t>福利费</t>
  </si>
  <si>
    <t>其他交通费用</t>
  </si>
  <si>
    <t>税金及附加费用</t>
  </si>
  <si>
    <t>会议费</t>
  </si>
  <si>
    <t>培训费</t>
  </si>
  <si>
    <t>专用材料费</t>
  </si>
  <si>
    <t>被装购置费</t>
  </si>
  <si>
    <t>专用燃料费</t>
  </si>
  <si>
    <t>咨询费</t>
  </si>
  <si>
    <t>劳务费</t>
  </si>
  <si>
    <t>委托业务费</t>
  </si>
  <si>
    <t>公务接待费</t>
  </si>
  <si>
    <t>因公出国费用</t>
  </si>
  <si>
    <t>公务用车运行维护费</t>
  </si>
  <si>
    <t>维修（护）费</t>
  </si>
  <si>
    <t>其他商品和服务支出</t>
  </si>
  <si>
    <t>离休费</t>
  </si>
  <si>
    <t>退休费</t>
  </si>
  <si>
    <t>退职（役）费</t>
  </si>
  <si>
    <t>抚恤金</t>
  </si>
  <si>
    <t>生活补助</t>
  </si>
  <si>
    <t>救济费</t>
  </si>
  <si>
    <t>医疗费补助</t>
  </si>
  <si>
    <t>奖励金</t>
  </si>
  <si>
    <t>助学金</t>
  </si>
  <si>
    <t>个人农业生产补贴</t>
  </si>
  <si>
    <t>其他对个人和家庭的补助</t>
  </si>
  <si>
    <t>办公设备购置</t>
  </si>
  <si>
    <t>绩效工资</t>
  </si>
  <si>
    <t>2019年度政府性基金预算财政拨款收入支出预算表</t>
  </si>
  <si>
    <t>公开07表</t>
  </si>
  <si>
    <t>2019年度一般公共预算“三公”经费支出预算表</t>
  </si>
  <si>
    <t>公开08表</t>
  </si>
  <si>
    <t>增减情况</t>
  </si>
  <si>
    <t>合    计</t>
  </si>
  <si>
    <t>1、因公出国（境）费</t>
  </si>
  <si>
    <t>2、公务接待费</t>
  </si>
  <si>
    <t>3、公务用车购置及运行费</t>
  </si>
  <si>
    <t>其中: （1）公务用车运行维护费</t>
  </si>
  <si>
    <t xml:space="preserve">      （2）公务用车购置费</t>
  </si>
  <si>
    <t>2019年度综合预算项目支出表</t>
  </si>
  <si>
    <t>公开09表</t>
  </si>
  <si>
    <t>单位名称</t>
  </si>
  <si>
    <t>经济分类（类）</t>
  </si>
  <si>
    <t>项目名称</t>
  </si>
  <si>
    <t>项目申请理由及内容</t>
  </si>
  <si>
    <t>是否政府采购</t>
  </si>
  <si>
    <t>是否政府购买服务</t>
  </si>
  <si>
    <t>资金来源</t>
  </si>
  <si>
    <t>财政     拨款</t>
  </si>
  <si>
    <t>2019年度项目支出预算绩效目标情况表</t>
  </si>
  <si>
    <t>公开10表</t>
  </si>
  <si>
    <t>单位：万元</t>
  </si>
  <si>
    <t>财政拨款</t>
  </si>
  <si>
    <t>纳入专户管理的行政事业性收费等非税收入</t>
  </si>
  <si>
    <t>其他非税收入</t>
  </si>
  <si>
    <t>项目绩效目标和绩效指标</t>
  </si>
  <si>
    <t>绩效管理分类</t>
  </si>
  <si>
    <t>项目实施进度概述</t>
  </si>
  <si>
    <t>财政部门安排的预算拨款收入</t>
  </si>
  <si>
    <t>纳入预算管理的行政事业性收费等非税收入</t>
  </si>
  <si>
    <t>纳入政府性基金预算管理收入</t>
  </si>
  <si>
    <t>截止二季度</t>
  </si>
  <si>
    <t>截止三季度</t>
  </si>
  <si>
    <t>截止四季度</t>
  </si>
  <si>
    <r>
      <t>0</t>
    </r>
    <r>
      <rPr>
        <sz val="24"/>
        <rFont val="华文中宋"/>
        <family val="0"/>
      </rPr>
      <t>41</t>
    </r>
  </si>
  <si>
    <t>盘锦市民政局</t>
  </si>
  <si>
    <t>编制单位：盘锦市民政局</t>
  </si>
  <si>
    <t>编制单位：盘锦市民政局</t>
  </si>
  <si>
    <t xml:space="preserve">  民政管理事务</t>
  </si>
  <si>
    <t xml:space="preserve">    行政运行（民政管理事务）</t>
  </si>
  <si>
    <t xml:space="preserve">    拥军优属</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</si>
  <si>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</si>
  <si>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</si>
  <si>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</si>
  <si>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</si>
  <si>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</si>
  <si>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机关事业单位基本养老保险缴费支出</t>
  </si>
  <si>
    <t xml:space="preserve">  抚恤</t>
  </si>
  <si>
    <t xml:space="preserve">    优抚事业单位支出</t>
  </si>
  <si>
    <t xml:space="preserve">  退役安置</t>
  </si>
  <si>
    <t xml:space="preserve">    军队移交政府离退休干部管理机构</t>
  </si>
  <si>
    <t xml:space="preserve">    其他退役安置支出</t>
  </si>
  <si>
    <t xml:space="preserve">  社会福利</t>
  </si>
  <si>
    <t xml:space="preserve">    殡葬</t>
  </si>
  <si>
    <t xml:space="preserve">    社会福利事业单位</t>
  </si>
  <si>
    <t xml:space="preserve">  临时救助</t>
  </si>
  <si>
    <t xml:space="preserve">    流浪乞讨人员救助支出</t>
  </si>
  <si>
    <t xml:space="preserve">  其他社会保障和就业支出</t>
  </si>
  <si>
    <t xml:space="preserve">    其他社会保障和就业支出</t>
  </si>
  <si>
    <t>医疗卫生与计划生育支出</t>
  </si>
  <si>
    <t xml:space="preserve">  行政事业单位医疗</t>
  </si>
  <si>
    <t xml:space="preserve">    事业单位医疗</t>
  </si>
  <si>
    <t xml:space="preserve">    其他行政事业单位医疗支出</t>
  </si>
  <si>
    <t xml:space="preserve">  住房改革支出</t>
  </si>
  <si>
    <t xml:space="preserve">    住房公积金</t>
  </si>
  <si>
    <t xml:space="preserve">  彩票发行销售机构业务费安排的支出</t>
  </si>
  <si>
    <t xml:space="preserve">    福利彩票销售机构的业务费支出</t>
  </si>
  <si>
    <t xml:space="preserve">  彩票公益金及对应专项债务收入安排的支出</t>
  </si>
  <si>
    <t xml:space="preserve">    用于红十字事业的彩票公益金支出</t>
  </si>
  <si>
    <t xml:space="preserve">    用于残疾人事业的彩票公益金支出</t>
  </si>
  <si>
    <t xml:space="preserve">    用于城乡医疗救助的彩票公益金支出</t>
  </si>
  <si>
    <t xml:space="preserve">    用于其他社会公益事业的彩票公益金支出</t>
  </si>
  <si>
    <t>02</t>
  </si>
  <si>
    <t>01</t>
  </si>
  <si>
    <t>04</t>
  </si>
  <si>
    <t>05</t>
  </si>
  <si>
    <t>06</t>
  </si>
  <si>
    <t>07</t>
  </si>
  <si>
    <t>08</t>
  </si>
  <si>
    <t>99</t>
  </si>
  <si>
    <t>208</t>
  </si>
  <si>
    <t>05</t>
  </si>
  <si>
    <t>09</t>
  </si>
  <si>
    <t>10</t>
  </si>
  <si>
    <t>20</t>
  </si>
  <si>
    <t>210</t>
  </si>
  <si>
    <t>11</t>
  </si>
  <si>
    <r>
      <t xml:space="preserve">    </t>
    </r>
    <r>
      <rPr>
        <sz val="10"/>
        <color indexed="8"/>
        <rFont val="宋体"/>
        <family val="0"/>
      </rPr>
      <t>行政单位医疗</t>
    </r>
  </si>
  <si>
    <t>13</t>
  </si>
  <si>
    <t>221</t>
  </si>
  <si>
    <t>229</t>
  </si>
  <si>
    <t>08</t>
  </si>
  <si>
    <t>60</t>
  </si>
  <si>
    <r>
      <t xml:space="preserve">    </t>
    </r>
    <r>
      <rPr>
        <sz val="10"/>
        <color indexed="8"/>
        <rFont val="宋体"/>
        <family val="0"/>
      </rPr>
      <t>用于社会福利的彩票公益金支出</t>
    </r>
  </si>
  <si>
    <t>229</t>
  </si>
  <si>
    <t>60</t>
  </si>
  <si>
    <t>01</t>
  </si>
  <si>
    <t xml:space="preserve">  用于补充全国社会保障基金的彩票公益金支出</t>
  </si>
  <si>
    <t>208</t>
  </si>
  <si>
    <t>25</t>
  </si>
  <si>
    <t>01</t>
  </si>
  <si>
    <t xml:space="preserve"> 其他生活救助</t>
  </si>
  <si>
    <t xml:space="preserve">  其他城市生活救助</t>
  </si>
  <si>
    <t>28</t>
  </si>
  <si>
    <t>04</t>
  </si>
  <si>
    <t xml:space="preserve"> 退役军人管理事务</t>
  </si>
  <si>
    <t>03</t>
  </si>
  <si>
    <t>合          计</t>
  </si>
  <si>
    <r>
      <t>201</t>
    </r>
    <r>
      <rPr>
        <sz val="12"/>
        <color indexed="8"/>
        <rFont val="宋体"/>
        <family val="0"/>
      </rPr>
      <t>9</t>
    </r>
    <r>
      <rPr>
        <sz val="12"/>
        <color indexed="8"/>
        <rFont val="宋体"/>
        <family val="0"/>
      </rPr>
      <t>年预算数</t>
    </r>
  </si>
  <si>
    <r>
      <t>2018</t>
    </r>
    <r>
      <rPr>
        <sz val="12"/>
        <color indexed="8"/>
        <rFont val="宋体"/>
        <family val="0"/>
      </rPr>
      <t>年预算数</t>
    </r>
  </si>
  <si>
    <t>盘锦市民政局</t>
  </si>
  <si>
    <t xml:space="preserve">  市民政局本级</t>
  </si>
  <si>
    <t xml:space="preserve">    </t>
  </si>
  <si>
    <t xml:space="preserve"> 城乡社区服务中心（站）建设补助</t>
  </si>
  <si>
    <t>参照省民政厅资助方式和资助标准，在统筹福彩公益金总体预算的前提下，核定全市资助资金总量，县区民政和财政部门申报建设项目，市民政和财政部门审核确定</t>
  </si>
  <si>
    <t>否</t>
  </si>
  <si>
    <t>60年代精减退职职工生活补助</t>
  </si>
  <si>
    <t>按照《关于提高60年代精简退职职工生活待遇标准的通知》（辽民发[2017]2号）文件要求，安排60年代精减退职职工生活补助资金</t>
  </si>
  <si>
    <t>残疾人社区康复训练室器材购置经费</t>
  </si>
  <si>
    <t>为加强全市残疾人社区康复站服务功能，市残联将对140个社区配备康复训练器材，标准为每站5000元，2019年拟安排购置康复器材专项资金</t>
  </si>
  <si>
    <t>是</t>
  </si>
  <si>
    <t>残疾人生活补助及残疾人活动设施建设补助</t>
  </si>
  <si>
    <t>用于1、困难残疾人生活补贴和重度残疾人护理补贴；2、困难残疾人无障碍通道改造</t>
  </si>
  <si>
    <t>城乡医疗救助补助</t>
  </si>
  <si>
    <t>依据《关于加强和完善医疗工作的意见》（盘民发[2015]116号）文件，我市城乡医疗救助资金每年使参保参合受益人数达20000人，医疗救助受益人7500人</t>
  </si>
  <si>
    <t>公办养老机构消防改造</t>
  </si>
  <si>
    <t>依据《关于组织开展公办社会福利机构消防设施改造工作的通知》（辽民函[2015]27号），拟安排资金用于资助全市5家公办养老机构消防改造</t>
  </si>
  <si>
    <t>红十字救助补助</t>
  </si>
  <si>
    <t>依据历年资金支出情况，2019年安排市红十字救助资金</t>
  </si>
  <si>
    <t>基层政权和社区建设专项经费</t>
  </si>
  <si>
    <t>依据省委组织部、省民政厅《关于做好2019年全省村“两委”换届准备工作的通知》及《村委会组织法》、《居委会组织法》规定，我市统一开展村（居）委会换届工作，印刷相关材料经费</t>
  </si>
  <si>
    <t>精神病患者免费投药及住院经费</t>
  </si>
  <si>
    <t>依据《辽宁省贫困精神病患者服药救助项目实施办法》和《辽宁省贫困精神病患者住院医疗救助项目实施办法》，为贫困精神病患者提供免费医药及住院医疗补助</t>
  </si>
  <si>
    <t>居家和社区养老服务工作经费</t>
  </si>
  <si>
    <t>依据《盘锦市居家和社区养老服务改革试点工作实施方案》（盘政办发[2018]39号）开展居家和社区养老服务改革试点工作，包括对城乡社区养老设施运营、标准化建设实地勘察指导、宣传等</t>
  </si>
  <si>
    <t>老年人生活补助及老年文化活动补助</t>
  </si>
  <si>
    <t>经济困难高龄失能老人养老服务补贴、提取老年事业基金、辽东湾荣兴街道中央屯社区建老年门球场补助</t>
  </si>
  <si>
    <t>烈士陵园维修改造补助</t>
  </si>
  <si>
    <t>（1）维修维护监控设施、路灯及烈士纪念堂和东西展馆门窗粉刷；（2）重新编辑出版《盘锦英烈》书籍</t>
  </si>
  <si>
    <t>民办养老机构运营补贴、养老机构责任保险费补贴</t>
  </si>
  <si>
    <t>民办养老机构运营补贴：按民办养老机构补贴累计床位10500张（按月累计，月均875人）计算，补贴30元×10500人；养老机构责任保险补贴按参保2125人计算</t>
  </si>
  <si>
    <t>农村困难家庭常年病人托管对象生活费和床位运行补助</t>
  </si>
  <si>
    <t>按照《关于印发&lt;盘锦市农村困难家庭常年病人托管服务实施意见&gt;的通知》盘民发[2011]119号文件要求，由政府承担的托管对象生活费和床位运行费用，在省级财政补助的基础上，按照市县1：1执行</t>
  </si>
  <si>
    <t>依据《关于推进农村住房保险工作的通知》（盘民发[2017]103号），我市农村住房保险每户20元，省财政对参保农户每户补贴10元，市财政对参保的农村低保户、低保边缘户、分散五保户每户再补贴</t>
  </si>
  <si>
    <t>社会服务业统计专项业务费</t>
  </si>
  <si>
    <t>依据省民政厅《关于辽宁省民政事业统计台账建设实施细则的通知》（辽民函[2013]71号）《关于加强和完善全省民政统计工作全面提高统计数据真实性的实施方案》的通知（辽民发[2018]11号）统计工作经费</t>
  </si>
  <si>
    <t>社团工作专项经费</t>
  </si>
  <si>
    <t>依据《社会组织评估管理办法》、市委市政府《大力培育发展社会组织实施方案》，开展社会组织开办、登记、变更、注销等管理工作、社会组织评估及社会组织财务专项审计工作等</t>
  </si>
  <si>
    <t>双拥工作专项经费</t>
  </si>
  <si>
    <t>主要用于双拥模范城创建工作支出；春节、八一走访省市驻军、优抚对象及烈士公祭日走访烈属支出</t>
  </si>
  <si>
    <t>用于其他社会公益类项目补助</t>
  </si>
  <si>
    <t>用于1、社会工作和志愿服务项目；2、海葬活动专项补助；3、市救助管理站维修改造补助；4、市低保中心为县区、街道配备读卡器高拍仪补助资金</t>
  </si>
  <si>
    <t>优抚安置工作专项经费</t>
  </si>
  <si>
    <t>依据《辽宁省优抚对象信息管理暂行办法》、《伤残抚恤管理办法》，开展申报、组织、协调公务员、警察因公评残档案审核、体检；优抚对象入户核实审查；组织退役士兵安置会议及转业士官文化考试</t>
  </si>
  <si>
    <t>大洼区榆树敬老院建设补助</t>
  </si>
  <si>
    <t>用于新建敬老院建设补助</t>
  </si>
  <si>
    <t>民政综合平台建设</t>
  </si>
  <si>
    <t>城乡低保系统、家庭经济状况核对核对系统及医疗救助系统三网合一服务平台系统，已于2017年4月委托市政府公共采购交易中心完成项目招标，需安排专项经费</t>
  </si>
  <si>
    <t>盘锦市精神病医院建设补助</t>
  </si>
  <si>
    <t>盘锦市精神病医院建设项目占地68.9亩，项目一期建筑面积15000平方米，床位数300张，2019年拟安排预算</t>
  </si>
  <si>
    <t>盘山县社会福利院建设补助</t>
  </si>
  <si>
    <t>盘山县社会福利院属于新建项目，已投入使用，目前仍有建设资金缺口，予以补助</t>
  </si>
  <si>
    <t>市救灾物资储备库建设项目，目前工程基本完工，尚有缺口资金，2019年拟安排项目预算</t>
  </si>
  <si>
    <t>双台子区社会福利院完善设施设备补助</t>
  </si>
  <si>
    <t>双台子区社会福利院属于新建项目，根据实际需要拟安排预算予以补助，用于该院完善设施设备</t>
  </si>
  <si>
    <t>原市民政福利中心维修改造补助</t>
  </si>
  <si>
    <t>原福利中心维修改造项目概算投资尚有资金缺口</t>
  </si>
  <si>
    <t>企业职工养老保险补助</t>
  </si>
  <si>
    <t>2019年安排福彩公益金对企业职工养老保险基金缺口补助</t>
  </si>
  <si>
    <t xml:space="preserve">  市民生保障服务中心</t>
  </si>
  <si>
    <t>办公楼维修费用</t>
  </si>
  <si>
    <t>保安保洁用工</t>
  </si>
  <si>
    <t>根据标委办服务【2018】53号文件《国家标准委办公室关于下达第五批社会管理和公共服务综合标准化试点项目的通知》，安排标准化试点项目技术服务费</t>
  </si>
  <si>
    <t>根据省、市要求，开展市场营销费用支出</t>
  </si>
  <si>
    <t>慈善活动经费</t>
  </si>
  <si>
    <t>按照市委市政府要求，为贯彻落实《中华人民共和国慈善法》和每年“中华慈善日”专题宣传工作（辽民福函[2016]140号），积极开展慈善活动</t>
  </si>
  <si>
    <t>在全市代销点开展业务活动经费</t>
  </si>
  <si>
    <t>低保工作专项经费</t>
  </si>
  <si>
    <t>根据《辽宁省人民政府关于进一步加强和改进最低生活保障工作的意见》（辽政发[2013]20号），各级财政要将最低生活保障工作经费纳入财政预算</t>
  </si>
  <si>
    <t>福利生产业务培训费</t>
  </si>
  <si>
    <t>对全市福利企业管理人员及残疾职工进行维权政策讲解，以更好的落实工作开展维护权益，每半年一次</t>
  </si>
  <si>
    <t>福利中心物业费</t>
  </si>
  <si>
    <t>用于我院物业费用</t>
  </si>
  <si>
    <t>用于临时人员工资及骨灰寄存楼费用</t>
  </si>
  <si>
    <t>对殡葬改革，殡葬法规、绿色殡葬及对非法墓地等工作进行广告宣传</t>
  </si>
  <si>
    <t>按照省中心工作安排的要求，为提高彩票销量，需定期全方位的进行业务宣传工作，依据：《2018年辽宁福彩营销宣传工作总体方案》</t>
  </si>
  <si>
    <t>海葬专项经费</t>
  </si>
  <si>
    <t>根据省《关于实施骨灰海葬补贴政策的通知》（辽民发[2012]9号）和省十一厅委《关于推行节地生态安葬的实施意见》（辽民发[2016]54号）文件精神，组织海葬活动</t>
  </si>
  <si>
    <t>行政区划和地名管理专项经费</t>
  </si>
  <si>
    <t>依据国务院《关于行政区划管理的规定》(国发[1985]8号)，开展区划局部调整、市级界线联检、界桩维修更换及解决市级界线纠纷、地名命名等工作</t>
  </si>
  <si>
    <t>核对报告工本费</t>
  </si>
  <si>
    <t>依据辽政办发【2014】42号和国发【2012】45号文件精神，开展申请低保人员家庭经济状况核对业务</t>
  </si>
  <si>
    <t>核对专员业务交流培训费</t>
  </si>
  <si>
    <t>根据社会救助核对平台系统需求，对各区（县）、街道（乡镇）核对专员进行业务培训、实地指导培训（需要聘请社会救助专业讲师费、租借培训场地费等费用）</t>
  </si>
  <si>
    <t>用于护理人员、保洁、门卫、医生、炊事员等人员工资</t>
  </si>
  <si>
    <t>根据环保法第四十二条排放污染物的企事业单位，应当采取措施，防治在生产建设和其他环境中的污染和危害</t>
  </si>
  <si>
    <t>依据中华人民共和国国家标准（GB 19054--2003)燃油式火化机通用技术条件，进行火花机及电子设备维修</t>
  </si>
  <si>
    <t>火化用油，根据中华人民共和国国际标准（GB 19054-2003)燃油式火化机通用技术条件，台车型火化机火化每具遗体平均耗油量不得超过40kg</t>
  </si>
  <si>
    <t>节地生态安葬专项经费</t>
  </si>
  <si>
    <t>为贯彻落实《辽宁省公墓管理办法》和省民政厅、省发改委等十一厅委《关于推行节地生态安葬的实施意见》（辽民发[2016]54号），安排专项经费</t>
  </si>
  <si>
    <t>根据《劳动保护用品选用规则》，各种工种的劳动环境和劳动条件，配备具有相应安全及卫生的劳动保护用品</t>
  </si>
  <si>
    <t>用于购买电动工具箱、劳动服、防汛用品、一次性口罩、防尘绿光护目镜、手套等</t>
  </si>
  <si>
    <t>我单位委托劳务公司代理如下业务：1、即开型彩票配送；2、彩票打印纸配送；3、投注设备配件运送；4、促销宣传品配送</t>
  </si>
  <si>
    <t>根据文件机构设置与设施要求“室外活动场地不低于400平方米”。救助站绿化面积达8000平方米，按每平0.4元/月计算维护费</t>
  </si>
  <si>
    <t>院内院外绿化用款</t>
  </si>
  <si>
    <t>租用免费丧户接送车</t>
  </si>
  <si>
    <t>采购墓碑</t>
  </si>
  <si>
    <t>墓地维修维护</t>
  </si>
  <si>
    <t>根据现有破损情况测算实际发生的日常维修维护。包括新建新墓、老墓维修，路面以及基础设施维修等</t>
  </si>
  <si>
    <t>墓区环境绿化</t>
  </si>
  <si>
    <t>根据墓区现有破损情况测算实际发生的日常维修维护</t>
  </si>
  <si>
    <t>为提升营销活动效果，了解和掌握新增玩法内容，结合省中心相关培训要求需对全市投注站进行业务培训工作</t>
  </si>
  <si>
    <t>依据《彩票管理条例》，根据单位实际业务需要，2019年已与辽宁仁同律师事务所签定法律顾问合同</t>
  </si>
  <si>
    <t>清明节及烈士公祭日活动专项费</t>
  </si>
  <si>
    <t>根据《城市生活无着的流浪乞讨人员救助管理办法》等文件要求，我站配备食品加工人员2名</t>
  </si>
  <si>
    <t>为了丰富老人及孩子的精神生活，安装数字电视费用</t>
  </si>
  <si>
    <t>6台火化机，每台每年更换约21块，共计126块</t>
  </si>
  <si>
    <t>根据《彩票管理条例》实际业务需要，需定期对投注站售票过程中产生的废票、残票进行处理，所产生的费用进行及时的处理核销</t>
  </si>
  <si>
    <t>我单位已于中国联通公司签定福彩专线网络维护业务</t>
  </si>
  <si>
    <t>依据劳务用工合同，支付物业管理费</t>
  </si>
  <si>
    <t>根据《城市生活无着落流浪乞讨人员救助管理办法》要求，设置警务室并常驻警员，配备安全保卫人员，需经费保障</t>
  </si>
  <si>
    <t>根据上年标准，用于儿童及老人平时小病医疗及体检费</t>
  </si>
  <si>
    <t>根据劳动法对职工节假日加班的补助</t>
  </si>
  <si>
    <t>根据民政部[2014]第132号文件，救助管理机构应建立宣传、引导社会公众、志愿者等社会力量参与救助服务的制度，需专项经费</t>
  </si>
  <si>
    <t>用于中心职工的体检费</t>
  </si>
  <si>
    <t>为保证福彩数据交换安全，网络需单独设立专线，盘锦福彩独立VPN网络共计12条线路</t>
  </si>
  <si>
    <t>用于自费养员日常支出等费用</t>
  </si>
  <si>
    <t>因原有土地资源不能满足农村村民、本市城乡居民基本丧葬需要，需征用土地所支付土地补偿费用</t>
  </si>
  <si>
    <t xml:space="preserve">  退役士兵就业指导中心</t>
  </si>
  <si>
    <t>退役士兵就业培训工作经费</t>
  </si>
  <si>
    <t>按照辽委发[2011]7号文件及省民政厅、财政厅《关于做好退役士兵职业技能培训工作有关问题》的文件要求,安排退役士兵培训配套经费和就业工作经费</t>
  </si>
  <si>
    <t xml:space="preserve">  光荣院</t>
  </si>
  <si>
    <t>临时用工及自费养员生活费（非税）</t>
  </si>
  <si>
    <t>用于聘用公益岗位人员及临时工工资和自费养员生活费用支出</t>
  </si>
  <si>
    <t>荣军护理费</t>
  </si>
  <si>
    <t>按照辽民发〔2017〕46号及盘民发〔2017〕169号文件要求，需要全护理的城市特困人员照料护理标准为最低工资标准的50%，需安排护理费</t>
  </si>
  <si>
    <t>荣军生活费</t>
  </si>
  <si>
    <t>按照辽民发〔2017〕46号及盘民发〔2017〕169号文件要求，城市特困人员集中供养人员，安排生活项目款</t>
  </si>
  <si>
    <t>荣军医疗及职工体检费等</t>
  </si>
  <si>
    <t>安排荣军医疗、职工体检费等费用</t>
  </si>
  <si>
    <t>其他类</t>
  </si>
  <si>
    <t>按固定标准对个人补助类</t>
  </si>
  <si>
    <t>经费类</t>
  </si>
  <si>
    <t>经费类</t>
  </si>
  <si>
    <t>经费类</t>
  </si>
  <si>
    <t>经费类</t>
  </si>
  <si>
    <t>经费类</t>
  </si>
  <si>
    <t>其他类</t>
  </si>
  <si>
    <t>项目预算执行的前期准备，按进度拨付资金。</t>
  </si>
  <si>
    <t>其他类</t>
  </si>
  <si>
    <t>项目按申报标准，保证建设工期。</t>
  </si>
  <si>
    <t>项目完成并投入使用。</t>
  </si>
  <si>
    <t>完成平台建设</t>
  </si>
  <si>
    <t>按固定标准对个人补助类</t>
  </si>
  <si>
    <t>按月补助</t>
  </si>
  <si>
    <t>项目预算执行的前期准备，按进度拨付资金。</t>
  </si>
  <si>
    <t>项目实施中，按进度实施政府采购。</t>
  </si>
  <si>
    <t>项目完成，取得预期效果。</t>
  </si>
  <si>
    <t>实施2018年上半年运营补贴。对机构责任保险实施政府采购，并对2019年全年实施保险补贴。</t>
  </si>
  <si>
    <t>实施2018年下半年和2019年上半年运营补贴。</t>
  </si>
  <si>
    <t>执行已签订的政府采购合同，按进度拨付资金。</t>
  </si>
  <si>
    <t>执行已签订的政府采购合同，按进度拨付资金。</t>
  </si>
  <si>
    <t>执行已签订的政府采购合同，按进度拨付资金。</t>
  </si>
  <si>
    <t>其他类</t>
  </si>
  <si>
    <t>执行已签订的政府采购合同，按进度拨付资金。</t>
  </si>
  <si>
    <t>其他类</t>
  </si>
  <si>
    <t>项目预算执行的前期准备</t>
  </si>
  <si>
    <t>项目实施中。</t>
  </si>
  <si>
    <t>项目完成，取得预期效果。</t>
  </si>
  <si>
    <t>项目实施中</t>
  </si>
  <si>
    <t>按固定标准对个人补助类</t>
  </si>
  <si>
    <t>补助资金及时下达。</t>
  </si>
  <si>
    <t>按月发放达到续时进度。</t>
  </si>
  <si>
    <t>资金发放到补助对象手中，补助政策落实到位。</t>
  </si>
  <si>
    <t>其他类</t>
  </si>
  <si>
    <t>其他类</t>
  </si>
  <si>
    <t>全市农村低保等困难对象住房保险补助</t>
  </si>
  <si>
    <t>市救灾物资储备库建设补助</t>
  </si>
  <si>
    <t xml:space="preserve">目标：
01：及时拨付资金
02：资助3个农村社区服务中心、8个城市社区服务站建设项目
03：项目建成后，农村社区服务中心总面积不低于350平方米、城市社区服务总面积不低于400平方米
04：按照社区服务标准化建设要求设置办公和活动用房
05：11月底前建成并投入使用
指标：
01 ：产出指标 &gt;  数量指标 &gt; 建设项目 &gt;   农村社区服务中心3个，城市社区服务站8个。
02 ：产出指标 &gt;  数量指标 &gt; 面积标准 &gt; 农村社区服务站不低于350平方米、城市社区服务站面积不低于400平方米。
</t>
  </si>
  <si>
    <t>目标：                           对精简职工给予生活补助。
指标：                          产出指标 &gt;  数量指标 &gt;  补助约166人。</t>
  </si>
  <si>
    <t xml:space="preserve">目标：
01：加强全市残疾人社区康复站服务功能  
指标：
01 ：产出指标 &gt;  数量指标 &gt;配备康复训练器材 &gt;140个社区
02 ：产出指标 &gt;  数量指标 &gt; 配备康复训练器材 &gt;每站补助0.5万元
  </t>
  </si>
  <si>
    <t>目标：                          保障困难残疾人、重度残疾人生活，确保补助资金按时发放              指标：                          01.产出指标 &gt;  数量指标 &gt; 困难残疾人生活补贴&gt; 70元/人月 。            02.产出指标 &gt;  数量指标 &gt; 重度残疾人护理补贴&gt; 55元/人月 。</t>
  </si>
  <si>
    <t>目标：                         保障医疗救助对象医疗救助待遇。                          指标：                          产出指标 &gt;  质量指标 &gt;  救助标准 &gt;  达到规定标准</t>
  </si>
  <si>
    <t>目标：                                 改造农村敬老院消防设施。
指标                             01：产出指标 &gt;  数量指标 &gt; 按预算拨付补助资金
02：产出指标 &gt;  质量指标 &gt;上述5家敬老院基本达到消防规范要求。</t>
  </si>
  <si>
    <t xml:space="preserve">目标：
红十字救助补助
指标：
01 ：产出指标 &gt;  数量指标 &gt;资金及时足额到位&gt;20万元
02 ：满意度指标 &gt;  服务对象满意度指标 &gt;  走访慰问对象满意度 &gt;  满意
  </t>
  </si>
  <si>
    <t xml:space="preserve">目标：
01：完成城市社区居民委员会换届选举材料印制
02：完成农村村民委员会换届选举材料印制 
指标：
01 ：产出指标 &gt;  数量指标 &gt; 城市社区换届选举公告 &gt; 7000份
02 ：产出指标 &gt;  数量指标 &gt; 农村社区换届选举公告 &gt; 10000份
03 ：产出指标 &gt;  数量指标 &gt; 村民委员会换届选举操作手册  &gt;  1500册
  </t>
  </si>
  <si>
    <t xml:space="preserve">目标：
开展贫困精神病患者医疗救助
指标：
01 ：产出指标 &gt;  数量指标 &gt;资金及时足额到位&gt;53万元
02 ：产出指标 &gt;  数量指标 &gt; 贫困精神病患者&gt; 全市995名贫困精神病患者每人每年550元
  </t>
  </si>
  <si>
    <t>目标：                         推动居家和社区养老服务改革试点工作。
指标                          01：产出指标 &gt;  数量指标 &gt; 现场检查40个社区养老运营改革单位、36个社区养老设施建设项目。
02：产出指标 &gt;  质量指标 &gt; 检查养老护理员培训情况，检查居家养老委托服务运营情况，提出绩效评价。</t>
  </si>
  <si>
    <t xml:space="preserve">目标：
01：发放经济困难的高龄失能老人养老服务补贴
02：开展老年文体活动
指标：
01 ：产出指标 &gt;  数量指标 &gt; 高龄失能老人养老服务补贴发放范围和标准&gt;  80岁以上困难老年人380人，60-79岁失能半失能困难老年人3900人，补贴标准50元/人月
02 ：产出指标 &gt;  数量指标 &gt; 提取老年事业基金&gt;每个老年人市本级不低于年均2元
</t>
  </si>
  <si>
    <r>
      <t>目标：                         烈士陵园为打造良好的祭扫环境，更好的发挥爱国主义教育基地的作用，对园区部分设施进行了维修和改造。         指标                           01：产出指标&gt;数量指标&gt;重新编辑出版《盘锦英烈》书籍&gt;</t>
    </r>
    <r>
      <rPr>
        <sz val="10"/>
        <color indexed="8"/>
        <rFont val="宋体"/>
        <family val="0"/>
      </rPr>
      <t>5</t>
    </r>
    <r>
      <rPr>
        <sz val="10"/>
        <color indexed="8"/>
        <rFont val="宋体"/>
        <family val="0"/>
      </rPr>
      <t>000册；.&gt;让市民不忘烈士事迹；               02：产出指标&gt;数量指标&gt;维修监控设施&gt;32点&gt;让园区监控全覆盖。                       03：产出指标&gt;数量指标&gt;维修路灯&gt;12盏&gt;确保园区安全；              04：产出指标&gt;数量指标.&gt;粉刷烈士骨灰寄存楼外墙&gt;</t>
    </r>
    <r>
      <rPr>
        <sz val="10"/>
        <color indexed="8"/>
        <rFont val="宋体"/>
        <family val="0"/>
      </rPr>
      <t>5</t>
    </r>
    <r>
      <rPr>
        <sz val="10"/>
        <color indexed="8"/>
        <rFont val="宋体"/>
        <family val="0"/>
      </rPr>
      <t>000平方米&gt;园区面貌焕然一新。</t>
    </r>
  </si>
  <si>
    <t>目标                          01：扶持民办养老机构运营。
02：扶持全部养老机构防范风险。
指标                            01：产出指标 &gt;  数量指标 &gt;对约11家民办养老机构给予运营补贴。
02：产出指标 &gt;  数量指标 &gt;对不超过36家所有类型养老机构给予保险费补贴。</t>
  </si>
  <si>
    <t>目标：                         解决农村困难家庭常年病人照料问题。
指标：                         产出指标 &gt;  数量指标 &gt;对不超过10名托管对象提供照料服务。</t>
  </si>
  <si>
    <t xml:space="preserve">目标：
农村低保等困难对象住房保险补助
指标：
01 ：产出指标 &gt;  数量指标 &gt;资金及时足额到位&gt;5万元
02 ：产出指标 &gt;  数量指标 &gt;救助补助标准&gt; 每户补贴10元
  </t>
  </si>
  <si>
    <t xml:space="preserve">目标：
保证民政社会服务业统计工作正常开展。
指标：
01 ：产出指标 &gt;  数量指标 &gt; 月报、季报、年报 &gt;  月报12份、季报4份、年报1份
02 ：产出指标 &gt;  质量指标 &gt; 季报综合考核&gt;  合格
   </t>
  </si>
  <si>
    <t>目标
01：对市本级社会组织进行评估。02： 购买社会组织法人登记证书
指标：
01 ：产出指标 &gt;  数量指标 &gt;  评定社会组织等级家数 &gt;  不低于20家
02 ：产出指标 &gt;  数量指标 &gt;  开展购买第三方评估项目  &gt;  1个
03 ：产出指标 &gt;  质量指标 &gt;  绩效评价和审计评估成果  &gt;  合格
04 ：产出指标 &gt;  质量指标 &gt;  印制证书、奖牌质量  &gt;  合格
04 ：产出指标 &gt;  数量指标 &gt; 购买《社会组织法人登记证书》不低于300套 、《慈善组织机构法人登记证书》 不低于100套
05 ：产出指标 &gt;  质量指标 &gt;  登记证书  &gt;  合格</t>
  </si>
  <si>
    <t>目标：                         春节、“七.一”、“八.一 ”  、烈士纪念日做好慰问活动。市委、市人大、市政府、市政协 盘锦军分区走访慰问市内外驻军、光荣院、老党员、优抚对象、“三属”。                                                                                                         指标：                                                       01：产出指标＞数量指标＞走访慰问部队个数＞10个部队；                                     02：产出指标＞数量指标＞走访慰问重点优抚对象、老党员＞161人；                                                  03：产出指标＞数量指标＞走访慰问“三属”＞37户；          04：满意度指标＞服务对象满意度指标＞走访慰问对象满意度</t>
  </si>
  <si>
    <t xml:space="preserve">目标：
01：做好社会工作和志愿服务
02：圆满完成骨灰海葬工作         
03：完善救助系统设备配置
指标：
01 ：产出指标 &gt;  数量指标 &gt; 组织社会工作人才培训&gt; 4期200人次
02 ：产出指标 &gt;  数量指标 &gt; 发放海葬家属补助 &gt;每家500元
03 ：产出指标 &gt;  数量指标 &gt;全市城乡低保信息系统设备配置 &gt;  63台
  </t>
  </si>
  <si>
    <t>目标：                                                           01：更好地服务优抚对象，使他们享受应得的待遇；                                 02：核查优抚对象生存状态，保障优抚资金拨付的准确度；                                              03：保障符合安置条件的退役士兵择优录取、安置工作。                    指标：                                                   01：产出指标＞数量指标＞优抚对象人数＞59人；                                     02：产出指标＞数量指标＞退役士兵人数＞46人</t>
  </si>
  <si>
    <t>目标：                         扩建榆树敬老院。
指标：                         产出指标 &gt;  数量指标 &gt;扩建1800平方米，含活动室和床位30张。扩建后总建筑面积达到3500平方米，床位130张。</t>
  </si>
  <si>
    <t xml:space="preserve">目标：                                    
为规范我市社会救助工作，建设完成我市社会救助三网合一服务平台系统。
指标：   
01 ：产出指标 &gt;  质量指标 &gt;  平台系统 &gt;  城乡低保系统
02 ：产出指标 &gt;  质量指标 &gt;  平台系统 &gt;  居民家庭经济状况核对系统
03：产出指标 &gt;  质量指标 &gt;平台系统 &gt; 医疗救助系统
                           </t>
  </si>
  <si>
    <t>资金及时拨付，完成项目概算内建设内容。</t>
  </si>
  <si>
    <t>目标：
01：及时拨付资金
02：完成预期建设进度
指标：
01 ：产出指标 &gt;  时效指标 &gt;  资金下达 &gt; 6月底前
02 ：产出指标 &gt;  时效指标 &gt;  项目完成 &gt;  5月底前完成项目概算内建设内容</t>
  </si>
  <si>
    <t>目标：                         扩建盘山县社会福利院。
指标：                          产出指标 &gt;  数量指标 &gt;扩建6000平方米，床位160张。扩建后总建筑面积达到9000平方米，床位300张。</t>
  </si>
  <si>
    <t>目标：                         结算市救灾物资储备库建设工程欠款
指标：                         产出指标 &gt;  数量指标 &gt;建设总投资概算3120万元，尚有缺口资金500万元，2019年拟安排450万元。</t>
  </si>
  <si>
    <t>工程资金及时拨付</t>
  </si>
  <si>
    <t>目标：                         迁址新建双台子区社会福利院。
指标：                         产出指标 &gt;  数量指标 &gt;新建13000平方米，床位300张。</t>
  </si>
  <si>
    <t>资金拨付到位，完成项目建设。</t>
  </si>
  <si>
    <t>目标：
01：按工程进度拨付资金
02：完成项目建设
指标：
01 ：产出指标 &gt;  时效指标 &gt;  资金下达 &gt; 6月底前
02 ：产出指标 &gt;  时效指标 &gt;  项目完成 &gt;  6月底前完成项目改造</t>
  </si>
  <si>
    <t xml:space="preserve">目标:                          补充企业职工养老保险帐户资金不足，确保企业职工养老金按时足额发放                   指标：                         产出指标 &gt;  数量指标 &gt;按时足额拨付资金              </t>
  </si>
  <si>
    <t>目标：                          保证办公楼的内部迁移及改造。
指标：                         产出指标 &gt; 质量指标 &gt;兑奖及办公区域的迁移及改造完成</t>
  </si>
  <si>
    <t xml:space="preserve">目标：
01：主要用于区域内保洁及绿化、养护工作，包括业务综合楼公共区域的保洁服务；园区道路、广场、墓碑、水系、景观等的清洁服务；园区的绿地养护、花木浇水、施肥、除草、修剪等绿化工作。
02：主要用于区域内（136488平方米）的安全保障工作，日常祭祀秩序的维护工作；保护公墓的安全，值班值宿，夜间看护，监控室监控，全园防火、防盗。    
指标：
01 ：产出指标 &gt;  数量指标&gt;  保洁项目 &gt;保洁及绿化、养护工作，包括业务综合楼公共区域的保洁服务（136488平方米）。   
02 ：产出指标 &gt;  数量指标 &gt;  保安项目 &gt;实行全天24小时执勤制度，两班倒，确保公墓辖区内有保安员在现场看护，白天墓区内不少于4名，夜间不少于3人巡逻，监控室及前后门卫不少于1人执勤。               </t>
  </si>
  <si>
    <t>目标：                         不断提升我院养老服务质量。为孤寡老人、三无老人提供生活照料、医疗康复、精神慰藉、特殊教育、临终关怀等工作。在保障老人生活基本需求的同时，还要丰富老人的精神生活，使老人获得幸福感、安全感，让老人住得安心、静心、舒心。
指标：                            产出指标 &gt;  质量指标 &gt;  达到国家标准化标准，保证全院运转 &gt;  正常运转</t>
  </si>
  <si>
    <t>目标：                         保证完成超收任务额的促销费
指标：                          产出指标 &gt; 质量指标 &gt;多渠道进行业务宣传。</t>
  </si>
  <si>
    <t xml:space="preserve">目标：                         开展慈善活动，完成“中华慈善日”专题宣传工作。
指标：
01 ：产出指标 &gt;  数量指标 &gt; 所需宣传广告费1.5万元。
02 ：产出指标 &gt;  数量指标 &gt; 制作条幅、宣传单、宣传展板1万元。  
03 ：产出指标 &gt;  数量指标 &gt; 雇用车辆等费用0.5万元。 </t>
  </si>
  <si>
    <t>目标：                         保证投注站促销宣传物品。
指标：                         01：产出指标 &gt; 数量指标 &gt;邮政销售即开票300万元，306定投100万元
02：产出指标 &gt; 数量指标 &gt;配送促销宣传品 &gt;8次
03：产出指标 &gt; 数量指标 &gt;配送展示柜 &gt;50
04：产出指标 &gt; 数量指标 &gt;配送促销终端数据服务卡 &gt;400个</t>
  </si>
  <si>
    <t>目标：                         保障低保工作正常开展。          指标：                         01：产出指标 &gt;  质量指标 &gt;对低保对象进行入户排查。                02：产出指标 &gt;  数量指标 &gt;组织全市社会救助工作人员进行社会救助系统培训2次</t>
  </si>
  <si>
    <t xml:space="preserve">目标：
对全市福利企业进行维权政策讲解培训
指标： 
01 ：产出指标 &gt;  数量指标 &gt;  福利企业培训人员 &gt; 100人
02 ：产出指标 &gt;  质量指标 &gt;  确保福利企业 &gt;  正常运转 &gt; 99%
   </t>
  </si>
  <si>
    <t>目标：                         全院物业管理
指标：
01 ：产出指标 &gt;  数量指标 &gt;  现建筑面积 &gt;  32218平
02 ：产出指标 &gt;  质量指标 &gt;  保证全院物业运转 &gt;  正常运转</t>
  </si>
  <si>
    <t>目标：                          01、为单位工作正常需要，雇佣临时工24小时看守院内外、清扫卫生；    02、制作骨灰寄存棺罩。          指标：                          01、产出指标&gt;数量指标&gt;临时人员&gt;1500元/月/人；                 02、产出指标&gt;数量指标&gt;临时人员&gt;2600/月/人；                   03、产出指标&gt;数量指标&gt;临时人员&gt;1600元/月/人。                 04、产出指标&gt;数量指标&gt;制作骨灰棺罩&gt;20个；                       05、产出指标&gt;质量指标&gt;寄存楼简单维修装饰&gt;让祭扫人员满意。</t>
  </si>
  <si>
    <t xml:space="preserve">目标：
01：设置公益性公墓宣传标语，负责对殡葬法规、公益性公墓进行广告宣传。
02：清明期间加强对殡葬法规、公益性公墓、文明祭祀等宣传。    
指标：
01 ：效益指标  &gt;  社会效益指标 &gt;  殡葬法规宣传项目 &gt;   禁止非法公墓。
02 ：产出指标 &gt;  数量指标 &gt;  公益性公墓宣传项目 &gt;提高公益性安葬比例10% 。                  
03：效益指标  &gt;  社会效益指标  &gt;  文明祭祀宣传项目 &gt;减少烧纸，提倡文明祭祀 。
    </t>
  </si>
  <si>
    <t xml:space="preserve">目标：                         提高彩票销量，拓展彩票市场，加强福彩公益宣传工作。
指标：                                产出指标 &gt; 质量指标 &gt;全方面多渠道进行业务宣传。
</t>
  </si>
  <si>
    <t>目标：                            实施骨灰海葬，推行节地生态安葬
指标：
01 ：产出指标 &gt;  数量指标 &gt; 不少于120具
02 ：产出指标 &gt;  质量指标 &gt;  购置海葬用品质量&gt;  合格
03 ：满意度指标 &gt;  海葬服务对象满意度指标 &gt;  满意</t>
  </si>
  <si>
    <t>目标：                        01：按照市委市政府工作安排，及时对县区上报的行政区划调整材料进行审核上报。
02：按时完成省民政厅部署的市级界线联检工作。
03：及时对损坏的界桩进行维修更换，对界线变化进行补测。
04：对地名命名、更名，地名标志设置指导、监督、巡查工作。
指标：                          01 ：产出指标 &gt;  数量指标 &gt;正常审核上报
02 ：产出指标 &gt;  数量指标 &gt;营口盘锦界线界桩联检及时维修更换
03 ：产出指标 &gt;  数量指标 &gt;全市地名标志巡查，指导县区地名命名、更名。</t>
  </si>
  <si>
    <t xml:space="preserve">目标：                                    
对我市新申请社会救助家庭及现存低保户开展核对工作并及时出具核对报告
指标：   
01 ：产出指标 &gt;  数量指标 &gt;  核对户数 &gt;  44076户
02 ：产出指标 &gt;  数量指标 &gt;  核对份数 &gt;  2份
03：产出指标 &gt;  质量指标 &gt;每月12个自然日内出具核对报告 &gt; 社会救助审批工作及时完成
                           </t>
  </si>
  <si>
    <t xml:space="preserve">目标：                                    
为保障核对工作顺利进行，规范核对平台系统操作程序，及时完成核对工作，对全市各区（县）和街道（乡镇）核对系统管理员及核对专员进行业务培训
指标：   
01 ：产出指标 &gt;  数量指标 &gt;  培训人数 &gt;  62
02 ：产出指标 &gt;  数量指标 &gt;  培训次数 &gt;  2次
03： 产出指标 &gt;  质量指标 &gt;  通过培训确保核对工作及时完成 
                           </t>
  </si>
  <si>
    <r>
      <t>目标：                         用于护理照护人员的工资
指标：
01 ：产出指标 &gt; 数量指标 &gt; 现工作人员人数&gt; 47人
02：产出指标 &gt; 数量指标 &gt; 工作标准&gt; 公益岗位</t>
    </r>
    <r>
      <rPr>
        <sz val="10"/>
        <rFont val="宋体"/>
        <family val="0"/>
      </rPr>
      <t>需补充工资平均每人/年8400元，护理人员，保洁，门卫，医生，炊事员37人，每人/年平均工资24720元。</t>
    </r>
  </si>
  <si>
    <t>目标：                         节省火化时间，防止尸油下渗，异味外溢。                                                                                                                             指标：                        01：产出指标&gt;数量指标&gt;每年火化6500具尸体。                 02：产出指标&gt;质量指标&gt;火化后骨灰质量达标度&gt;合格。            03：满意度指标&gt;服务对象满意度指标&gt;每位死者家属&gt;满意</t>
  </si>
  <si>
    <t xml:space="preserve">目标：                         保障火化机及电子配件正常运行                                                                          指标：                         01：产出指标&gt;数量指标&gt;每年火化尸体正常火化&gt;6500具尸体        02：产出指标&gt;质量指标&gt;燃油式火化机通用技术条件 &gt;合格。        03：满意度指标&gt;服务对象满意度指标&gt;每位死者家属&gt;满意            </t>
  </si>
  <si>
    <r>
      <t>目标：</t>
    </r>
    <r>
      <rPr>
        <sz val="10"/>
        <rFont val="Arial"/>
        <family val="2"/>
      </rPr>
      <t xml:space="preserve">                                           </t>
    </r>
    <r>
      <rPr>
        <sz val="10"/>
        <rFont val="宋体"/>
        <family val="0"/>
      </rPr>
      <t>保障全市正常火化遗体用油（柴油）。</t>
    </r>
    <r>
      <rPr>
        <sz val="10"/>
        <rFont val="Arial"/>
        <family val="2"/>
      </rPr>
      <t xml:space="preserve">                                                  </t>
    </r>
    <r>
      <rPr>
        <sz val="10"/>
        <rFont val="宋体"/>
        <family val="0"/>
      </rPr>
      <t>指标：</t>
    </r>
    <r>
      <rPr>
        <sz val="10"/>
        <rFont val="Arial"/>
        <family val="2"/>
      </rPr>
      <t xml:space="preserve">                                               01</t>
    </r>
    <r>
      <rPr>
        <sz val="10"/>
        <rFont val="宋体"/>
        <family val="0"/>
      </rPr>
      <t>：产出指标</t>
    </r>
    <r>
      <rPr>
        <sz val="10"/>
        <rFont val="Arial"/>
        <family val="2"/>
      </rPr>
      <t>&gt;</t>
    </r>
    <r>
      <rPr>
        <sz val="10"/>
        <rFont val="宋体"/>
        <family val="0"/>
      </rPr>
      <t>数量指标</t>
    </r>
    <r>
      <rPr>
        <sz val="10"/>
        <rFont val="Arial"/>
        <family val="2"/>
      </rPr>
      <t>&gt;</t>
    </r>
    <r>
      <rPr>
        <sz val="10"/>
        <rFont val="宋体"/>
        <family val="0"/>
      </rPr>
      <t>每年火化尸体正常火化</t>
    </r>
    <r>
      <rPr>
        <sz val="10"/>
        <rFont val="Arial"/>
        <family val="2"/>
      </rPr>
      <t>&gt;6500</t>
    </r>
    <r>
      <rPr>
        <sz val="10"/>
        <rFont val="宋体"/>
        <family val="0"/>
      </rPr>
      <t>具尸体</t>
    </r>
    <r>
      <rPr>
        <sz val="10"/>
        <rFont val="Arial"/>
        <family val="2"/>
      </rPr>
      <t xml:space="preserve">                                                  02</t>
    </r>
    <r>
      <rPr>
        <sz val="10"/>
        <rFont val="宋体"/>
        <family val="0"/>
      </rPr>
      <t>：产出指标</t>
    </r>
    <r>
      <rPr>
        <sz val="10"/>
        <rFont val="Arial"/>
        <family val="2"/>
      </rPr>
      <t>&gt;</t>
    </r>
    <r>
      <rPr>
        <sz val="10"/>
        <rFont val="宋体"/>
        <family val="0"/>
      </rPr>
      <t>质量指标</t>
    </r>
    <r>
      <rPr>
        <sz val="10"/>
        <rFont val="Arial"/>
        <family val="2"/>
      </rPr>
      <t>&gt;</t>
    </r>
    <r>
      <rPr>
        <sz val="10"/>
        <rFont val="宋体"/>
        <family val="0"/>
      </rPr>
      <t>火化后骨灰质量达标度</t>
    </r>
    <r>
      <rPr>
        <sz val="10"/>
        <rFont val="Arial"/>
        <family val="2"/>
      </rPr>
      <t>&gt;</t>
    </r>
    <r>
      <rPr>
        <sz val="10"/>
        <rFont val="宋体"/>
        <family val="0"/>
      </rPr>
      <t>合格。</t>
    </r>
    <r>
      <rPr>
        <sz val="10"/>
        <rFont val="Arial"/>
        <family val="2"/>
      </rPr>
      <t xml:space="preserve">                       03</t>
    </r>
    <r>
      <rPr>
        <sz val="10"/>
        <rFont val="宋体"/>
        <family val="0"/>
      </rPr>
      <t>：满意度指标</t>
    </r>
    <r>
      <rPr>
        <sz val="10"/>
        <rFont val="Arial"/>
        <family val="2"/>
      </rPr>
      <t>&gt;</t>
    </r>
    <r>
      <rPr>
        <sz val="10"/>
        <rFont val="宋体"/>
        <family val="0"/>
      </rPr>
      <t>服务对象满意度指标</t>
    </r>
    <r>
      <rPr>
        <sz val="10"/>
        <rFont val="Arial"/>
        <family val="2"/>
      </rPr>
      <t>&gt;</t>
    </r>
    <r>
      <rPr>
        <sz val="10"/>
        <rFont val="宋体"/>
        <family val="0"/>
      </rPr>
      <t>每位死者家属</t>
    </r>
    <r>
      <rPr>
        <sz val="10"/>
        <rFont val="Arial"/>
        <family val="2"/>
      </rPr>
      <t>&gt;</t>
    </r>
    <r>
      <rPr>
        <sz val="10"/>
        <rFont val="宋体"/>
        <family val="0"/>
      </rPr>
      <t>满意</t>
    </r>
    <r>
      <rPr>
        <sz val="10"/>
        <rFont val="Arial"/>
        <family val="2"/>
      </rPr>
      <t xml:space="preserve">            </t>
    </r>
  </si>
  <si>
    <t xml:space="preserve">目标：                         组织宣传节地生态安葬
指标：
01 ：产出指标 &gt;  数量指标 &gt;  制作条幅 &gt;  不少于10条
02 ：产出指标 &gt;  数量指标 &gt;  印制宣传手册 &gt;  不少于2000册
03 ：产出指标 &gt;  数量指标 &gt;  印发宣传单 &gt;  不少于5000张
04 ：产出指标 &gt;  数量指标 &gt;  制作宣传展板  &gt;  不少于5块
05 ：满意度指标 &gt;  宣传对象满意度指标 &gt;  满意 </t>
  </si>
  <si>
    <t>目标：                         用于单位职工火化用服装、手套、洗涤用品等                         指标：                                               01：产出指标&gt;数量指标&gt;每个涉及火化尸体及为丧者家属服务的职工&gt;30多个职工                                                            02：满意度指标&gt;服务对象满意度指标&gt;每个死者家属&gt;满意，</t>
  </si>
  <si>
    <t>目标：                         保证职工维修机器及派发即开票及打印纸的基本需求。
指标：                         产出指标 &gt; 质量指标 &gt;维修及派发工作满意度达95%以上。</t>
  </si>
  <si>
    <t>目标：                         保证即开票和打印纸的配送工作。
指标：                        01：产出指标 &gt; 数量指标 &gt;配送即开票 &gt;3000万元
02：产出指标 &gt; 数量指标 &gt;配送打印纸 &gt;12000箱
03：产出指标 &gt; 数量指标 &gt;配送投注设备配件 &gt;1100台
04：产出指标 &gt; 数量指标 &gt;配送促销宣传品 &gt;2.1万元</t>
  </si>
  <si>
    <t>目标：
为在院在站救助对象提供良好的生活环境，达到等级站标准
指标：
01 ：产出指标 &gt;  数量指标 &gt; 受助人员生活环境绿化项目 &gt; 2000人
02 ：产出指标 &gt;  质量指标 &gt;  绿化合格率 &gt;  100%</t>
  </si>
  <si>
    <t>目标：                         院内绿地16000平方米，为确保几年来的绿化成果，让来参观和祭扫的人员有一个好的心情。                 指标:                          产出指标&gt;质量指标&gt;对园区内栽种花卉树木进行管理、施肥。&gt;让花草、和树木生产茁壮。让市民满意。</t>
  </si>
  <si>
    <t xml:space="preserve">
目标：
01：接送服务，目的是方便用户。
02：对公墓服务进行宣传。    
指标：
01 ：效益指标  &gt;  社会效益指标 &gt;  接送项目 &gt;  方便用户。
02 ：效益指标  &gt;  社会效益指标  &gt;  公益性公墓宣传项目 &gt;提高公益性安葬比例10% 。
    </t>
  </si>
  <si>
    <t xml:space="preserve">
目标：
01：满足2019年度销售任务。
02：满足我市死亡人口安葬需求。   
指标：
01 ：产出指标 &gt;  数量指标 &gt;  安葬项目 &gt;完成年度需要 。
02 ：产出指标 &gt;  数量指标 &gt;  销售项目 &gt;完成年度销售任务 。
     </t>
  </si>
  <si>
    <t>目标：                         老墓维修，路面以及基础设施维修完善等                            指标：                                               01：产出指标&gt;数量指标&gt;每个墓穴设施完善&gt;1210个墓穴                                                  02：产出指标&gt;质量指标&gt;火化后骨灰质量达标度&gt;合格。          03：满意度指标&gt;服务对象满意度指标&gt;每个墓穴死者家属&gt;满意，</t>
  </si>
  <si>
    <t xml:space="preserve">
目标：
01：根据《辽宁省生态公墓建设暂行办法》的要求对墓园进行绿化、美化。
02：提高用户对墓区满意度。   
指标：
01 ：产出指标 &gt;  数量指标 &gt;  绿化项目 &gt;达到墓区绿化40%
02 ：效益指标  &gt;  社会效益指标  &gt;  提高用户满意度 。</t>
  </si>
  <si>
    <t>目标：
01：对园区景观、设施进行维修维护。
02：保障墓园正常运营。   
指标：
01 ：产出指标 &gt;  数量指标 &gt;  维修维护项目 &gt;维修率达到50%。
02 ：效益指标  &gt;  社会效益指标  &gt;  满足用户需求 。</t>
  </si>
  <si>
    <t>目标：                         提升营销活动效果，普及新增玩法的知识
指标：                         产出指标 &gt; 数量指标 &gt; 全市投注站培训&gt;5次</t>
  </si>
  <si>
    <t>目标：                         保证彩票的安全运行
指标：                          产出指标 &gt; 质量指标 &gt; 负责业务法规的处理工作，满意度100%</t>
  </si>
  <si>
    <t>目标：                          01、做好烈士纪念日的公祭活动；   02、做好清明节扫墓接待工作                        指标：                          01、产出指标&gt;质量指标&gt;对园区及烈士大厅及大楼环境进行简单维修，录制烈士简介制作宣传片。&gt;让参观和祭扫人员满意。                      02、产出指标&gt;质量指标&gt;购买烈士纪念日花篮及需要的鲜花；对院内基础设施进行维修、完善，对环境进行彻底清理。&gt;保障烈士纪念日圆满完成。</t>
  </si>
  <si>
    <t xml:space="preserve">目标：
对我站受助人员提供符合标准的食品。
指标： 
01 ：产出指标 &gt;  数量指标 &gt;  食品加工人员 &gt; 2人、2750元/人/月
02 ：产出指标 &gt;  质量指标 &gt; 食品安全加工率  &gt; 100%
   </t>
  </si>
  <si>
    <t xml:space="preserve">目标：                         为了丰富老人及孩子的精神生活。
指标：                          01：产出指标 &gt;  数量指标 &gt; 电视数量 &gt; 128个
02：产出指标 &gt;  数量指标 &gt;  标准 &gt; 每台300元。
</t>
  </si>
  <si>
    <t>目标：                         用于火化遗体必备，保障火化正常有序进行                           指标：                                               01：产出指标&gt;数量指标&gt;每具尸体骨灰完整&gt;6500具                                                  02：产出指标&gt;质量指标&gt;火化后骨灰质量达标度&gt;合格。              03：满意度指标&gt;服务对象满意度指标&gt;每个死者家属&gt;满意，</t>
  </si>
  <si>
    <t>目标：                         保证残废的及时处理
指标：                          产出指标 &gt;  质量指标 &gt;  306电话投注服务费 21600元</t>
  </si>
  <si>
    <t>目标：                         保证福彩专线网络维护业务
指标：                         产出指标 &gt;  质量指标 &gt; 保证网络安全通畅及升级服务</t>
  </si>
  <si>
    <t>目标：                         保证单位整体办公区域的安全及卫生工作。
指标：                        01：产出指标 &gt; 数量指标 &gt;保安5人
02：产出指标 &gt; 数量指标 &gt; 保洁5人</t>
  </si>
  <si>
    <t xml:space="preserve">目标：
对我站受助人员宿舍及接待大厅进行安全维护。
指标： 
01 ：产出指标 &gt;  数量指标 &gt;  保安人员 &gt; 4人、3375元/人/月（含管理费）
02 ：产出指标 &gt;  质量指标 &gt; 安全保障率 &gt; 100%
   </t>
  </si>
  <si>
    <t xml:space="preserve">目标：                         用于儿童及老人平时小病医疗及体检费。
指标：                         01 ：产出指标 &gt;  数量指标 &gt;  供养老人及儿童 &gt;  69人
02 ：产出指标 &gt;  数量指标 &gt;  保障供养人员医疗救治满意率 &gt;  基本满意
</t>
  </si>
  <si>
    <t xml:space="preserve">目标：
制作救助传单、宣传手册、展板、救助联络牌等进行街头宣传
指标： 
01 ：产出指标 &gt;  数量指标 &gt; 政策宣传项目  &gt; 7000份
02 ：产出指标 &gt;  质量指标 &gt; 政策宣传率 &gt; 95%
   </t>
  </si>
  <si>
    <t>目标：                         根据行业要求，全院职工体检。
指标：
01：产出指标 &gt;  数量指标 &gt;  职工人数 &gt; 72人
02：产出指标 &gt;  数量指标 &gt;  体检标准 &gt; 每人416元。</t>
  </si>
  <si>
    <t>目标：                          保证福彩数据交换安全性。
指标：                        01：产出指标 &gt; 数量指标 &gt; 独立VPN网络 &gt;  12条
02：产出指标 &gt; 数量指标 &gt; 网络光纤 &gt;  12条
03：产出指标 &gt; 质量指标 &gt; 306电话投注服务费 21600元</t>
  </si>
  <si>
    <t xml:space="preserve">目标：                         用于自费养员日常支出等费用
指标：                         产出指标 &gt;  数量指标 &gt;  保障供养人员住宿满意率 &gt;  基本满意
</t>
  </si>
  <si>
    <t xml:space="preserve">
目标：
01：维持公墓正常运营。
02：满足市民需求。   
指标：
01 ：产出指标 &gt;  数量指标 &gt;  销售项目&gt;确保市民需求。
02 ：产出指标 &gt;  数量指标 &gt; 安葬项目&gt;维持公墓正常运营。</t>
  </si>
  <si>
    <t>目标：
提高退役士兵就业技能，拓宽退役士兵就业渠道。
指标：
01 ：产出指标 &gt;  数量指标 &gt;  举办退役士兵技能培训 &gt;  1次
02 ：产出指标 &gt;  质量指标 &gt;  举办退役士兵专场招聘会 &gt;  2次</t>
  </si>
  <si>
    <t>目标：                         为自费老人营造吃、住、行、娱乐等舒适的生活环境。                  指标：老人满意度100%、家属满意度100%、卧床老人褥疮率0%</t>
  </si>
  <si>
    <t>目标：                         为荣军提供标准化服务。            指标：                           荣军满意度100%、卧床老人褥疮率0%</t>
  </si>
  <si>
    <t>目标：                         为荣军营造衣、食、住、行等生活环境，满足精神需要。              指标：                          老人满意度100%、卧床老人褥疮率0%</t>
  </si>
  <si>
    <t>目标：                         为荣军提供个案化治疗和保健，得到及时救治和转诊；每年一次职工体检，确保大病小情及时发现。             指标：                         荣军生病得到及时救治，杜绝医疗意外发生</t>
  </si>
  <si>
    <t xml:space="preserve">  用于补充全国社会保障基金的彩票公益金支出</t>
  </si>
  <si>
    <t>鹤栖园保安保洁用工服务</t>
  </si>
  <si>
    <t>福利院标准化试点项目技术服务费（非税）</t>
  </si>
  <si>
    <t>募捐办办公楼维修费</t>
  </si>
  <si>
    <t>募捐办超收广告宣传费</t>
  </si>
  <si>
    <t>募捐办代销点经费</t>
  </si>
  <si>
    <t>募捐办广告宣传费</t>
  </si>
  <si>
    <t>募捐办劳务费</t>
  </si>
  <si>
    <t>募捐办培训费</t>
  </si>
  <si>
    <t>募捐办聘请法律顾问</t>
  </si>
  <si>
    <t>募捐办尾票核销费</t>
  </si>
  <si>
    <t>募捐办委托业务费</t>
  </si>
  <si>
    <t>募捐办物业管理费</t>
  </si>
  <si>
    <t>募捐办专线通讯费</t>
  </si>
  <si>
    <t>鹤栖园广告费</t>
  </si>
  <si>
    <t>鹤栖园免费殡葬接送及宣传车</t>
  </si>
  <si>
    <t>鹤栖园墓碑支出</t>
  </si>
  <si>
    <t>鹤栖园墓区绿化</t>
  </si>
  <si>
    <t>鹤栖园墓区日常维护</t>
  </si>
  <si>
    <t xml:space="preserve">目标：
01：维持公墓安葬工作正常运营。
指标：
产出指标 &gt;  数量指标 &gt;  销售项目&gt;确保市民安葬需求，维护公墓正常运营。
   </t>
  </si>
  <si>
    <t>鹤栖园、殡仪馆业务费</t>
  </si>
  <si>
    <t>鹤栖园土地补偿款</t>
  </si>
  <si>
    <t>福利院护理员工资（非税）</t>
  </si>
  <si>
    <t>募捐办劳保品费</t>
  </si>
  <si>
    <t>福利院养员及孤儿医疗费</t>
  </si>
  <si>
    <t>福利院职工体检费</t>
  </si>
  <si>
    <t>福利院自费养员生活费（非税）</t>
  </si>
  <si>
    <t>烈士陵园骨灰寄存费用</t>
  </si>
  <si>
    <t>烈士陵园绿化养护费</t>
  </si>
  <si>
    <t>烈士陵园清明节及公祭日活动费</t>
  </si>
  <si>
    <t>福利院数字电视费</t>
  </si>
  <si>
    <t>救助站政策宣传</t>
  </si>
  <si>
    <t>救助人员宿舍物业管理费</t>
  </si>
  <si>
    <t>救助站食品加工人员工资</t>
  </si>
  <si>
    <t>救助站绿化管理维护费</t>
  </si>
  <si>
    <t>殡仪馆火化用环保耐火垫</t>
  </si>
  <si>
    <t>殡仪馆火化机及电子设备维修</t>
  </si>
  <si>
    <t>殡仪馆火化用油</t>
  </si>
  <si>
    <t>殡仪馆劳保品</t>
  </si>
  <si>
    <t>殡仪馆火化用托板</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</si>
</sst>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00"/>
    <numFmt numFmtId="182" formatCode="0.00_ "/>
    <numFmt numFmtId="183" formatCode="0.0_);[Red]\(0.0\)"/>
    <numFmt numFmtId="184" formatCode="#,##0.0_ "/>
    <numFmt numFmtId="185" formatCode="&quot;Yes&quot;;&quot;Yes&quot;;&quot;No&quot;"/>
    <numFmt numFmtId="186" formatCode="&quot;True&quot;;&quot;True&quot;;&quot;False&quot;"/>
    <numFmt numFmtId="187" formatCode="&quot;On&quot;;&quot;On&quot;;&quot;Off&quot;"/>
    <numFmt numFmtId="188" formatCode="[$€-2]\ #,##0.00_);[Red]\([$€-2]\ #,##0.00\)"/>
  </numFmts>
  <fonts count="77">
    <font>
      <sz val="10"/>
      <color indexed="8"/>
      <name val="Arial"/>
      <family val="2"/>
    </font>
    <font>
      <sz val="11"/>
      <color indexed="8"/>
      <name val="宋体"/>
      <family val="0"/>
    </font>
    <font>
      <sz val="16"/>
      <name val="宋体"/>
      <family val="0"/>
    </font>
    <font>
      <b/>
      <sz val="24"/>
      <name val="宋体"/>
      <family val="0"/>
    </font>
    <font>
      <sz val="10"/>
      <name val="宋体"/>
      <family val="0"/>
    </font>
    <font>
      <sz val="11"/>
      <name val="宋体"/>
      <family val="0"/>
    </font>
    <font>
      <sz val="18"/>
      <color indexed="8"/>
      <name val="宋体"/>
      <family val="0"/>
    </font>
    <font>
      <sz val="10"/>
      <color indexed="8"/>
      <name val="宋体"/>
      <family val="0"/>
    </font>
    <font>
      <sz val="12"/>
      <color indexed="8"/>
      <name val="宋体"/>
      <family val="0"/>
    </font>
    <font>
      <sz val="16"/>
      <color indexed="8"/>
      <name val="宋体"/>
      <family val="0"/>
    </font>
    <font>
      <sz val="20"/>
      <color indexed="8"/>
      <name val="宋体"/>
      <family val="0"/>
    </font>
    <font>
      <sz val="20"/>
      <color indexed="8"/>
      <name val="Arial"/>
      <family val="2"/>
    </font>
    <font>
      <b/>
      <sz val="11"/>
      <color indexed="8"/>
      <name val="宋体"/>
      <family val="0"/>
    </font>
    <font>
      <sz val="9"/>
      <name val="宋体"/>
      <family val="0"/>
    </font>
    <font>
      <sz val="11"/>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b/>
      <sz val="10"/>
      <color indexed="8"/>
      <name val="Arial"/>
      <family val="2"/>
    </font>
    <font>
      <b/>
      <sz val="11"/>
      <color indexed="8"/>
      <name val="Arial"/>
      <family val="2"/>
    </font>
    <font>
      <sz val="10"/>
      <name val="Arial"/>
      <family val="2"/>
    </font>
    <font>
      <sz val="11"/>
      <color indexed="8"/>
      <name val="Arial"/>
      <family val="2"/>
    </font>
    <font>
      <sz val="11"/>
      <name val="Arial"/>
      <family val="2"/>
    </font>
    <font>
      <b/>
      <sz val="10"/>
      <name val="Arial"/>
      <family val="2"/>
    </font>
    <font>
      <b/>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0"/>
      <color theme="1"/>
      <name val="Calibri"/>
      <family val="0"/>
    </font>
    <font>
      <sz val="10"/>
      <color theme="1"/>
      <name val="宋体"/>
      <family val="0"/>
    </font>
    <font>
      <sz val="10"/>
      <color indexed="8"/>
      <name val="Calibri"/>
      <family val="0"/>
    </font>
    <font>
      <sz val="11"/>
      <name val="Calibri"/>
      <family val="0"/>
    </font>
    <font>
      <sz val="10"/>
      <name val="Calibri"/>
      <family val="0"/>
    </font>
    <font>
      <b/>
      <sz val="11"/>
      <name val="Calibri"/>
      <family val="0"/>
    </font>
    <font>
      <sz val="11"/>
      <color indexed="8"/>
      <name val="Calibri"/>
      <family val="0"/>
    </font>
    <font>
      <sz val="16"/>
      <color indexed="8"/>
      <name val="Calibri"/>
      <family val="0"/>
    </font>
    <font>
      <sz val="16"/>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thin"/>
      <top style="thin"/>
      <bottom style="thin"/>
    </border>
  </borders>
  <cellStyleXfs count="68">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0" fillId="0" borderId="0">
      <alignment/>
      <protection/>
    </xf>
    <xf numFmtId="0" fontId="50" fillId="0" borderId="0" applyNumberFormat="0" applyFill="0" applyBorder="0" applyAlignment="0" applyProtection="0"/>
    <xf numFmtId="0" fontId="51" fillId="0" borderId="1" applyNumberFormat="0" applyFill="0" applyAlignment="0" applyProtection="0"/>
    <xf numFmtId="0" fontId="52" fillId="0" borderId="1" applyNumberFormat="0" applyFill="0" applyAlignment="0" applyProtection="0"/>
    <xf numFmtId="0" fontId="53" fillId="0" borderId="2"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48" fillId="0" borderId="0">
      <alignment vertical="center"/>
      <protection/>
    </xf>
    <xf numFmtId="0" fontId="48" fillId="0" borderId="0">
      <alignment vertical="center"/>
      <protection/>
    </xf>
    <xf numFmtId="0" fontId="15" fillId="0" borderId="0">
      <alignment vertical="center"/>
      <protection/>
    </xf>
    <xf numFmtId="0" fontId="13" fillId="0" borderId="0">
      <alignment/>
      <protection/>
    </xf>
    <xf numFmtId="0" fontId="15"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3" applyNumberFormat="0" applyFill="0" applyAlignment="0" applyProtection="0"/>
    <xf numFmtId="178" fontId="0" fillId="0" borderId="0">
      <alignment/>
      <protection/>
    </xf>
    <xf numFmtId="45" fontId="0" fillId="0" borderId="0">
      <alignment/>
      <protection/>
    </xf>
    <xf numFmtId="0" fontId="58" fillId="22" borderId="4" applyNumberFormat="0" applyAlignment="0" applyProtection="0"/>
    <xf numFmtId="0" fontId="59" fillId="23"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176" fontId="0" fillId="0" borderId="0">
      <alignment/>
      <protection/>
    </xf>
    <xf numFmtId="177" fontId="0" fillId="0" borderId="0">
      <alignment/>
      <protection/>
    </xf>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3" fillId="30" borderId="0" applyNumberFormat="0" applyBorder="0" applyAlignment="0" applyProtection="0"/>
    <xf numFmtId="0" fontId="64" fillId="22" borderId="7" applyNumberFormat="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8" applyNumberFormat="0" applyFont="0" applyAlignment="0" applyProtection="0"/>
  </cellStyleXfs>
  <cellXfs count="237">
    <xf numFmtId="0" fontId="0" fillId="0" borderId="0" xfId="0" applyAlignment="1">
      <alignment/>
    </xf>
    <xf numFmtId="0" fontId="48" fillId="0" borderId="0" xfId="0" applyFont="1" applyFill="1" applyBorder="1" applyAlignment="1">
      <alignment vertical="center"/>
    </xf>
    <xf numFmtId="0" fontId="68" fillId="0" borderId="0" xfId="0" applyFont="1" applyFill="1" applyBorder="1" applyAlignment="1">
      <alignment vertical="center"/>
    </xf>
    <xf numFmtId="0" fontId="69" fillId="0" borderId="0" xfId="0" applyFont="1" applyFill="1" applyAlignment="1">
      <alignment horizontal="center" vertical="center"/>
    </xf>
    <xf numFmtId="0" fontId="69" fillId="0" borderId="0" xfId="0" applyFont="1" applyFill="1" applyBorder="1" applyAlignment="1">
      <alignment vertical="center"/>
    </xf>
    <xf numFmtId="0" fontId="70"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9" xfId="43" applyFont="1" applyFill="1" applyBorder="1" applyAlignment="1">
      <alignment vertical="center"/>
      <protection/>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0" xfId="0" applyFont="1" applyFill="1" applyAlignment="1">
      <alignment/>
    </xf>
    <xf numFmtId="0" fontId="0" fillId="0" borderId="0" xfId="0" applyFill="1" applyAlignment="1">
      <alignment/>
    </xf>
    <xf numFmtId="0" fontId="7" fillId="0" borderId="0" xfId="0" applyFont="1" applyAlignment="1">
      <alignment horizontal="right"/>
    </xf>
    <xf numFmtId="0" fontId="8" fillId="0" borderId="10" xfId="0" applyFont="1" applyFill="1" applyBorder="1" applyAlignment="1">
      <alignment horizontal="center" vertical="center"/>
    </xf>
    <xf numFmtId="4" fontId="8" fillId="0" borderId="10" xfId="0" applyNumberFormat="1" applyFont="1" applyFill="1" applyBorder="1" applyAlignment="1">
      <alignment horizontal="righ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9" fillId="0" borderId="0" xfId="0" applyFont="1" applyAlignment="1">
      <alignment horizont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0" fillId="0" borderId="10" xfId="0"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xf>
    <xf numFmtId="4" fontId="5" fillId="0" borderId="10"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180" fontId="0" fillId="0" borderId="0" xfId="0" applyNumberFormat="1" applyFill="1" applyAlignment="1">
      <alignment/>
    </xf>
    <xf numFmtId="4" fontId="4" fillId="0" borderId="10" xfId="0" applyNumberFormat="1" applyFont="1" applyFill="1" applyBorder="1" applyAlignment="1" applyProtection="1">
      <alignment horizontal="right" vertical="center"/>
      <protection/>
    </xf>
    <xf numFmtId="4" fontId="5"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right" vertical="center" shrinkToFit="1"/>
    </xf>
    <xf numFmtId="0" fontId="1" fillId="0" borderId="10" xfId="0" applyFont="1" applyBorder="1" applyAlignment="1">
      <alignment horizontal="right" vertical="center" shrinkToFit="1"/>
    </xf>
    <xf numFmtId="4" fontId="0" fillId="0" borderId="0" xfId="0" applyNumberFormat="1" applyFill="1" applyAlignment="1">
      <alignment/>
    </xf>
    <xf numFmtId="4" fontId="1" fillId="0" borderId="10" xfId="0" applyNumberFormat="1" applyFont="1" applyFill="1" applyBorder="1" applyAlignment="1">
      <alignment horizontal="right" vertical="center" shrinkToFit="1"/>
    </xf>
    <xf numFmtId="4" fontId="1" fillId="0" borderId="10" xfId="0" applyNumberFormat="1" applyFont="1" applyBorder="1" applyAlignment="1">
      <alignment horizontal="right" vertical="center" shrinkToFit="1"/>
    </xf>
    <xf numFmtId="0" fontId="4" fillId="0" borderId="9" xfId="43" applyFont="1" applyBorder="1">
      <alignment/>
      <protection/>
    </xf>
    <xf numFmtId="0" fontId="4" fillId="0" borderId="0" xfId="43" applyFont="1" applyBorder="1">
      <alignment/>
      <protection/>
    </xf>
    <xf numFmtId="0" fontId="4" fillId="0" borderId="0" xfId="43" applyFont="1">
      <alignment/>
      <protection/>
    </xf>
    <xf numFmtId="0" fontId="4" fillId="0" borderId="0" xfId="43" applyFont="1" applyFill="1">
      <alignment/>
      <protection/>
    </xf>
    <xf numFmtId="0" fontId="13" fillId="0" borderId="0" xfId="43">
      <alignment/>
      <protection/>
    </xf>
    <xf numFmtId="0" fontId="3" fillId="0" borderId="0" xfId="43" applyNumberFormat="1" applyFont="1" applyFill="1" applyAlignment="1" applyProtection="1">
      <alignment horizontal="center" vertical="center"/>
      <protection/>
    </xf>
    <xf numFmtId="0" fontId="4" fillId="0" borderId="0" xfId="43" applyNumberFormat="1" applyFont="1" applyFill="1" applyAlignment="1" applyProtection="1">
      <alignment horizontal="center" vertical="center"/>
      <protection/>
    </xf>
    <xf numFmtId="0" fontId="4" fillId="0" borderId="9" xfId="43" applyFont="1" applyFill="1" applyBorder="1">
      <alignment/>
      <protection/>
    </xf>
    <xf numFmtId="0" fontId="4" fillId="0" borderId="0" xfId="43" applyFont="1" applyFill="1" applyAlignment="1">
      <alignment horizontal="right" vertical="center"/>
      <protection/>
    </xf>
    <xf numFmtId="4" fontId="5" fillId="0" borderId="10" xfId="43" applyNumberFormat="1" applyFont="1" applyFill="1" applyBorder="1" applyAlignment="1">
      <alignment horizontal="centerContinuous" vertical="center"/>
      <protection/>
    </xf>
    <xf numFmtId="4" fontId="5" fillId="0" borderId="10" xfId="43" applyNumberFormat="1" applyFont="1" applyFill="1" applyBorder="1" applyAlignment="1">
      <alignment horizontal="center" vertical="center"/>
      <protection/>
    </xf>
    <xf numFmtId="4" fontId="5" fillId="0" borderId="12" xfId="43" applyNumberFormat="1" applyFont="1" applyFill="1" applyBorder="1" applyAlignment="1">
      <alignment horizontal="center" vertical="center"/>
      <protection/>
    </xf>
    <xf numFmtId="4" fontId="5" fillId="0" borderId="14" xfId="43" applyNumberFormat="1" applyFont="1" applyFill="1" applyBorder="1" applyAlignment="1">
      <alignment vertical="center"/>
      <protection/>
    </xf>
    <xf numFmtId="179" fontId="5" fillId="0" borderId="12" xfId="43" applyNumberFormat="1" applyFont="1" applyFill="1" applyBorder="1" applyAlignment="1" applyProtection="1">
      <alignment horizontal="right" vertical="center"/>
      <protection/>
    </xf>
    <xf numFmtId="4" fontId="5" fillId="0" borderId="15" xfId="43" applyNumberFormat="1" applyFont="1" applyFill="1" applyBorder="1" applyAlignment="1">
      <alignment horizontal="left" vertical="center"/>
      <protection/>
    </xf>
    <xf numFmtId="179" fontId="4" fillId="0" borderId="0" xfId="43" applyNumberFormat="1" applyFont="1" applyFill="1">
      <alignment/>
      <protection/>
    </xf>
    <xf numFmtId="4" fontId="5" fillId="0" borderId="15" xfId="43" applyNumberFormat="1" applyFont="1" applyFill="1" applyBorder="1" applyAlignment="1">
      <alignment vertical="center"/>
      <protection/>
    </xf>
    <xf numFmtId="179" fontId="5" fillId="0" borderId="10" xfId="43" applyNumberFormat="1" applyFont="1" applyFill="1" applyBorder="1" applyAlignment="1" applyProtection="1">
      <alignment horizontal="right" vertical="center"/>
      <protection/>
    </xf>
    <xf numFmtId="179" fontId="5" fillId="0" borderId="13" xfId="43" applyNumberFormat="1" applyFont="1" applyFill="1" applyBorder="1" applyAlignment="1" applyProtection="1">
      <alignment horizontal="right" vertical="center"/>
      <protection/>
    </xf>
    <xf numFmtId="4" fontId="14" fillId="0" borderId="15" xfId="43" applyNumberFormat="1" applyFont="1" applyFill="1" applyBorder="1" applyAlignment="1">
      <alignment horizontal="left" vertical="center"/>
      <protection/>
    </xf>
    <xf numFmtId="4" fontId="5" fillId="0" borderId="10" xfId="43" applyNumberFormat="1" applyFont="1" applyFill="1" applyBorder="1" applyAlignment="1">
      <alignment vertical="center"/>
      <protection/>
    </xf>
    <xf numFmtId="4" fontId="5" fillId="0" borderId="10" xfId="43" applyNumberFormat="1" applyFont="1" applyFill="1" applyBorder="1" applyAlignment="1">
      <alignment horizontal="left" vertical="center"/>
      <protection/>
    </xf>
    <xf numFmtId="0" fontId="5" fillId="0" borderId="10" xfId="43" applyFont="1" applyFill="1" applyBorder="1">
      <alignment/>
      <protection/>
    </xf>
    <xf numFmtId="181" fontId="0" fillId="0" borderId="10" xfId="0" applyNumberFormat="1" applyFill="1" applyBorder="1" applyAlignment="1">
      <alignment vertical="center"/>
    </xf>
    <xf numFmtId="4" fontId="5" fillId="0" borderId="14" xfId="43" applyNumberFormat="1" applyFont="1" applyFill="1" applyBorder="1" applyAlignment="1">
      <alignment horizontal="left" vertical="center"/>
      <protection/>
    </xf>
    <xf numFmtId="4" fontId="5" fillId="0" borderId="10" xfId="43" applyNumberFormat="1" applyFont="1" applyFill="1" applyBorder="1" applyAlignment="1" applyProtection="1">
      <alignment horizontal="right" vertical="center"/>
      <protection/>
    </xf>
    <xf numFmtId="4" fontId="5" fillId="0" borderId="10" xfId="43" applyNumberFormat="1" applyFont="1" applyFill="1" applyBorder="1">
      <alignment/>
      <protection/>
    </xf>
    <xf numFmtId="4" fontId="5" fillId="0" borderId="10" xfId="43" applyNumberFormat="1" applyFont="1" applyFill="1" applyBorder="1" applyAlignment="1">
      <alignment horizontal="right" vertical="center"/>
      <protection/>
    </xf>
    <xf numFmtId="4" fontId="5" fillId="0" borderId="12" xfId="43" applyNumberFormat="1" applyFont="1" applyFill="1" applyBorder="1" applyAlignment="1">
      <alignment horizontal="right" vertical="center"/>
      <protection/>
    </xf>
    <xf numFmtId="0" fontId="4" fillId="0" borderId="10" xfId="43" applyFont="1" applyBorder="1">
      <alignment/>
      <protection/>
    </xf>
    <xf numFmtId="179" fontId="5" fillId="0" borderId="10" xfId="43" applyNumberFormat="1" applyFont="1" applyFill="1" applyBorder="1" applyAlignment="1">
      <alignment horizontal="center" vertical="center"/>
      <protection/>
    </xf>
    <xf numFmtId="0" fontId="13" fillId="0" borderId="0" xfId="43" applyBorder="1">
      <alignment/>
      <protection/>
    </xf>
    <xf numFmtId="0" fontId="15" fillId="0" borderId="0" xfId="44">
      <alignment/>
      <protection/>
    </xf>
    <xf numFmtId="0" fontId="15" fillId="0" borderId="0" xfId="42" applyAlignment="1">
      <alignment horizontal="left" vertical="center"/>
      <protection/>
    </xf>
    <xf numFmtId="0" fontId="16" fillId="0" borderId="0" xfId="42" applyFont="1" applyBorder="1" applyAlignment="1">
      <alignment horizontal="left" vertical="center"/>
      <protection/>
    </xf>
    <xf numFmtId="0" fontId="15" fillId="0" borderId="0" xfId="42" applyBorder="1" applyAlignment="1">
      <alignment horizontal="left" vertical="center"/>
      <protection/>
    </xf>
    <xf numFmtId="0" fontId="18" fillId="0" borderId="0" xfId="42" applyFont="1" applyFill="1" applyBorder="1" applyAlignment="1">
      <alignment vertical="center"/>
      <protection/>
    </xf>
    <xf numFmtId="0" fontId="18" fillId="0" borderId="0" xfId="42" applyFont="1" applyFill="1" applyBorder="1" applyAlignment="1">
      <alignment horizontal="center" vertical="center"/>
      <protection/>
    </xf>
    <xf numFmtId="0" fontId="21" fillId="0" borderId="0" xfId="42" applyFont="1" applyFill="1" applyBorder="1" applyAlignment="1">
      <alignment vertical="center"/>
      <protection/>
    </xf>
    <xf numFmtId="0" fontId="22" fillId="0" borderId="0" xfId="42" applyFont="1" applyFill="1" applyBorder="1" applyAlignment="1">
      <alignment vertical="center"/>
      <protection/>
    </xf>
    <xf numFmtId="49" fontId="18" fillId="0" borderId="0" xfId="42" applyNumberFormat="1" applyFont="1" applyFill="1" applyBorder="1" applyAlignment="1">
      <alignment vertical="center"/>
      <protection/>
    </xf>
    <xf numFmtId="0" fontId="18" fillId="0" borderId="0" xfId="42" applyFont="1" applyFill="1" applyBorder="1" applyAlignment="1">
      <alignment horizontal="left" vertical="center"/>
      <protection/>
    </xf>
    <xf numFmtId="4" fontId="0" fillId="0" borderId="10" xfId="0" applyNumberFormat="1" applyFill="1" applyBorder="1" applyAlignment="1">
      <alignment horizontal="right" vertical="center"/>
    </xf>
    <xf numFmtId="0" fontId="4" fillId="0" borderId="10" xfId="43" applyFont="1" applyBorder="1" applyAlignment="1">
      <alignment horizontal="right"/>
      <protection/>
    </xf>
    <xf numFmtId="0" fontId="23" fillId="0" borderId="10" xfId="0" applyNumberFormat="1" applyFont="1" applyFill="1" applyBorder="1" applyAlignment="1">
      <alignment horizontal="left" vertical="center"/>
    </xf>
    <xf numFmtId="0" fontId="0" fillId="0" borderId="10" xfId="0" applyNumberFormat="1" applyFill="1" applyBorder="1" applyAlignment="1">
      <alignment horizontal="left" vertical="center"/>
    </xf>
    <xf numFmtId="0" fontId="0" fillId="0" borderId="0" xfId="0" applyAlignment="1">
      <alignment horizontal="center"/>
    </xf>
    <xf numFmtId="0" fontId="7" fillId="0" borderId="0" xfId="0" applyFont="1" applyAlignment="1">
      <alignment horizontal="center"/>
    </xf>
    <xf numFmtId="49" fontId="0" fillId="0" borderId="10" xfId="0" applyNumberFormat="1" applyFill="1" applyBorder="1" applyAlignment="1">
      <alignment horizontal="center"/>
    </xf>
    <xf numFmtId="49" fontId="0" fillId="0" borderId="10" xfId="0" applyNumberFormat="1" applyBorder="1" applyAlignment="1">
      <alignment horizontal="center"/>
    </xf>
    <xf numFmtId="0" fontId="1" fillId="0" borderId="12" xfId="0" applyFont="1" applyFill="1" applyBorder="1" applyAlignment="1">
      <alignment horizontal="center" vertical="center" shrinkToFit="1"/>
    </xf>
    <xf numFmtId="4" fontId="12" fillId="0" borderId="12" xfId="0" applyNumberFormat="1" applyFont="1" applyFill="1" applyBorder="1" applyAlignment="1">
      <alignment horizontal="right" vertical="center" shrinkToFit="1"/>
    </xf>
    <xf numFmtId="0" fontId="7" fillId="0" borderId="10" xfId="0" applyNumberFormat="1" applyFont="1" applyFill="1" applyBorder="1" applyAlignment="1">
      <alignment horizontal="left" vertical="center"/>
    </xf>
    <xf numFmtId="179" fontId="24" fillId="0" borderId="12" xfId="0" applyNumberFormat="1" applyFont="1" applyFill="1" applyBorder="1" applyAlignment="1">
      <alignment horizontal="right" vertical="center" shrinkToFit="1"/>
    </xf>
    <xf numFmtId="179" fontId="25" fillId="0" borderId="10" xfId="0" applyNumberFormat="1" applyFont="1" applyFill="1" applyBorder="1" applyAlignment="1" applyProtection="1">
      <alignment horizontal="right" vertical="center"/>
      <protection/>
    </xf>
    <xf numFmtId="179" fontId="26" fillId="0" borderId="10" xfId="0" applyNumberFormat="1" applyFont="1" applyBorder="1" applyAlignment="1">
      <alignment horizontal="right" vertical="center" shrinkToFit="1"/>
    </xf>
    <xf numFmtId="179" fontId="0" fillId="0" borderId="10" xfId="0" applyNumberFormat="1" applyFont="1" applyBorder="1" applyAlignment="1">
      <alignment/>
    </xf>
    <xf numFmtId="0" fontId="7" fillId="0" borderId="0" xfId="0" applyFont="1" applyAlignment="1">
      <alignment/>
    </xf>
    <xf numFmtId="0" fontId="7" fillId="0" borderId="0" xfId="0" applyFont="1" applyFill="1" applyAlignment="1">
      <alignment/>
    </xf>
    <xf numFmtId="0" fontId="4" fillId="0" borderId="9" xfId="43" applyFont="1" applyFill="1" applyBorder="1" applyAlignment="1">
      <alignment vertical="center"/>
      <protection/>
    </xf>
    <xf numFmtId="0" fontId="69" fillId="0" borderId="0" xfId="0" applyFont="1" applyFill="1" applyBorder="1" applyAlignment="1">
      <alignment vertical="center"/>
    </xf>
    <xf numFmtId="179" fontId="24" fillId="0" borderId="10" xfId="0" applyNumberFormat="1" applyFont="1" applyFill="1" applyBorder="1" applyAlignment="1">
      <alignment horizontal="right" vertical="center" shrinkToFit="1"/>
    </xf>
    <xf numFmtId="179" fontId="0" fillId="0" borderId="10" xfId="0" applyNumberFormat="1" applyFont="1" applyFill="1" applyBorder="1" applyAlignment="1">
      <alignment horizontal="right" vertical="center" shrinkToFit="1"/>
    </xf>
    <xf numFmtId="179" fontId="0" fillId="0" borderId="10" xfId="0" applyNumberFormat="1" applyFont="1" applyBorder="1" applyAlignment="1">
      <alignment horizontal="right" vertical="center" shrinkToFit="1"/>
    </xf>
    <xf numFmtId="4" fontId="27" fillId="0" borderId="10" xfId="0" applyNumberFormat="1" applyFont="1" applyFill="1" applyBorder="1" applyAlignment="1" applyProtection="1">
      <alignment horizontal="right" vertical="center"/>
      <protection/>
    </xf>
    <xf numFmtId="4" fontId="27" fillId="0" borderId="10" xfId="0" applyNumberFormat="1" applyFont="1" applyFill="1" applyBorder="1" applyAlignment="1" applyProtection="1">
      <alignment horizontal="center" vertical="center"/>
      <protection/>
    </xf>
    <xf numFmtId="179" fontId="0" fillId="0" borderId="10" xfId="0" applyNumberFormat="1" applyFont="1" applyBorder="1" applyAlignment="1">
      <alignment/>
    </xf>
    <xf numFmtId="179" fontId="25" fillId="0" borderId="10" xfId="0" applyNumberFormat="1" applyFont="1" applyFill="1" applyBorder="1" applyAlignment="1" applyProtection="1">
      <alignment/>
      <protection/>
    </xf>
    <xf numFmtId="179" fontId="0" fillId="0" borderId="10" xfId="0" applyNumberFormat="1" applyFont="1" applyBorder="1" applyAlignment="1">
      <alignment wrapText="1"/>
    </xf>
    <xf numFmtId="179" fontId="0" fillId="0" borderId="10" xfId="0" applyNumberFormat="1" applyFont="1" applyFill="1" applyBorder="1" applyAlignment="1">
      <alignment/>
    </xf>
    <xf numFmtId="179" fontId="0" fillId="0" borderId="10" xfId="0" applyNumberFormat="1" applyFont="1" applyBorder="1" applyAlignment="1">
      <alignment shrinkToFit="1"/>
    </xf>
    <xf numFmtId="49" fontId="23" fillId="0" borderId="10" xfId="0" applyNumberFormat="1" applyFont="1" applyFill="1" applyBorder="1" applyAlignment="1">
      <alignment horizontal="center"/>
    </xf>
    <xf numFmtId="179" fontId="28" fillId="0" borderId="10" xfId="0" applyNumberFormat="1" applyFont="1" applyFill="1" applyBorder="1" applyAlignment="1" applyProtection="1">
      <alignment/>
      <protection/>
    </xf>
    <xf numFmtId="179" fontId="23" fillId="0" borderId="10" xfId="0" applyNumberFormat="1" applyFont="1" applyBorder="1" applyAlignment="1">
      <alignment/>
    </xf>
    <xf numFmtId="179" fontId="28" fillId="0" borderId="10" xfId="0" applyNumberFormat="1" applyFont="1" applyFill="1" applyBorder="1" applyAlignment="1" applyProtection="1">
      <alignment horizontal="right" vertical="center"/>
      <protection/>
    </xf>
    <xf numFmtId="179" fontId="23" fillId="0" borderId="10" xfId="0" applyNumberFormat="1" applyFont="1" applyBorder="1" applyAlignment="1">
      <alignment wrapText="1"/>
    </xf>
    <xf numFmtId="0" fontId="23" fillId="0" borderId="0" xfId="0" applyFont="1" applyAlignment="1">
      <alignment/>
    </xf>
    <xf numFmtId="0" fontId="29" fillId="0" borderId="10" xfId="0" applyFont="1" applyBorder="1" applyAlignment="1">
      <alignment horizontal="center" vertical="center"/>
    </xf>
    <xf numFmtId="0" fontId="29" fillId="0" borderId="11" xfId="0" applyFont="1" applyBorder="1" applyAlignment="1">
      <alignment horizontal="center" vertical="center"/>
    </xf>
    <xf numFmtId="179" fontId="23" fillId="0" borderId="10" xfId="0" applyNumberFormat="1" applyFont="1" applyBorder="1" applyAlignment="1">
      <alignment horizontal="center"/>
    </xf>
    <xf numFmtId="179" fontId="23" fillId="0" borderId="10" xfId="0" applyNumberFormat="1" applyFont="1" applyBorder="1" applyAlignment="1">
      <alignment horizontal="center" wrapText="1"/>
    </xf>
    <xf numFmtId="0" fontId="23" fillId="0" borderId="0" xfId="0" applyFont="1" applyAlignment="1">
      <alignment horizontal="center"/>
    </xf>
    <xf numFmtId="0" fontId="0" fillId="0" borderId="10" xfId="0" applyFont="1" applyBorder="1" applyAlignment="1">
      <alignment/>
    </xf>
    <xf numFmtId="182" fontId="0" fillId="0" borderId="10" xfId="0" applyNumberFormat="1" applyFont="1" applyFill="1" applyBorder="1" applyAlignment="1">
      <alignment horizontal="center"/>
    </xf>
    <xf numFmtId="182" fontId="0" fillId="0" borderId="10" xfId="0" applyNumberFormat="1" applyFont="1" applyFill="1" applyBorder="1" applyAlignment="1">
      <alignment/>
    </xf>
    <xf numFmtId="182" fontId="0" fillId="0" borderId="10" xfId="0" applyNumberFormat="1" applyFont="1" applyBorder="1" applyAlignment="1">
      <alignment horizontal="center"/>
    </xf>
    <xf numFmtId="182" fontId="0" fillId="0" borderId="10" xfId="0" applyNumberFormat="1" applyFont="1" applyBorder="1" applyAlignment="1">
      <alignment/>
    </xf>
    <xf numFmtId="0" fontId="29" fillId="0" borderId="11" xfId="0" applyFont="1" applyBorder="1" applyAlignment="1">
      <alignment horizontal="center" vertical="center"/>
    </xf>
    <xf numFmtId="182" fontId="23" fillId="0" borderId="10" xfId="0" applyNumberFormat="1" applyFont="1" applyBorder="1" applyAlignment="1">
      <alignment horizontal="center" vertical="center"/>
    </xf>
    <xf numFmtId="182" fontId="0" fillId="0" borderId="10" xfId="0" applyNumberFormat="1" applyFont="1" applyBorder="1" applyAlignment="1">
      <alignment horizontal="right"/>
    </xf>
    <xf numFmtId="182" fontId="0" fillId="0" borderId="10" xfId="0" applyNumberFormat="1" applyFont="1" applyBorder="1" applyAlignment="1">
      <alignment horizontal="right" vertical="center"/>
    </xf>
    <xf numFmtId="0" fontId="8" fillId="0" borderId="10" xfId="0" applyFont="1" applyFill="1" applyBorder="1" applyAlignment="1">
      <alignment horizontal="center" vertical="center"/>
    </xf>
    <xf numFmtId="4" fontId="8" fillId="0" borderId="10" xfId="0" applyNumberFormat="1" applyFont="1" applyFill="1" applyBorder="1" applyAlignment="1">
      <alignment horizontal="right" vertical="center"/>
    </xf>
    <xf numFmtId="0" fontId="8" fillId="0" borderId="10" xfId="0" applyFont="1" applyFill="1" applyBorder="1" applyAlignment="1">
      <alignment horizontal="right" vertical="center"/>
    </xf>
    <xf numFmtId="49"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justify" vertical="center" wrapText="1"/>
    </xf>
    <xf numFmtId="179" fontId="27" fillId="0" borderId="10" xfId="0" applyNumberFormat="1" applyFont="1" applyFill="1" applyBorder="1" applyAlignment="1">
      <alignment horizontal="right" vertical="center" wrapText="1"/>
    </xf>
    <xf numFmtId="0" fontId="69" fillId="0" borderId="0" xfId="0" applyFont="1" applyFill="1" applyAlignment="1">
      <alignment horizontal="center" vertical="center" wrapText="1"/>
    </xf>
    <xf numFmtId="0" fontId="69" fillId="0" borderId="0" xfId="0" applyFont="1" applyFill="1" applyBorder="1" applyAlignment="1">
      <alignment vertical="center" wrapText="1"/>
    </xf>
    <xf numFmtId="0" fontId="48" fillId="0" borderId="0" xfId="0" applyFont="1" applyFill="1" applyBorder="1" applyAlignment="1">
      <alignment vertical="center" wrapText="1"/>
    </xf>
    <xf numFmtId="0" fontId="71" fillId="0" borderId="0" xfId="0" applyFont="1" applyFill="1" applyBorder="1" applyAlignment="1">
      <alignment vertical="center"/>
    </xf>
    <xf numFmtId="0" fontId="4" fillId="0" borderId="10" xfId="0" applyFont="1" applyFill="1" applyBorder="1" applyAlignment="1">
      <alignment vertical="center" wrapText="1"/>
    </xf>
    <xf numFmtId="0" fontId="69" fillId="0" borderId="10" xfId="0" applyFont="1" applyFill="1" applyBorder="1" applyAlignment="1">
      <alignment vertical="center" wrapText="1"/>
    </xf>
    <xf numFmtId="0" fontId="4" fillId="0" borderId="10" xfId="0" applyNumberFormat="1" applyFont="1" applyFill="1" applyBorder="1" applyAlignment="1" applyProtection="1">
      <alignment horizontal="left" vertical="center" wrapText="1"/>
      <protection/>
    </xf>
    <xf numFmtId="0" fontId="4" fillId="0" borderId="10" xfId="40" applyFont="1" applyFill="1" applyBorder="1" applyAlignment="1">
      <alignment vertical="center" wrapText="1"/>
      <protection/>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33" borderId="10" xfId="0" applyFont="1" applyFill="1" applyBorder="1" applyAlignment="1">
      <alignment vertical="center" wrapText="1"/>
    </xf>
    <xf numFmtId="0" fontId="72" fillId="0" borderId="10" xfId="41" applyFont="1" applyFill="1" applyBorder="1" applyAlignment="1">
      <alignment vertical="center" wrapText="1"/>
      <protection/>
    </xf>
    <xf numFmtId="0" fontId="4" fillId="33" borderId="10" xfId="0" applyFont="1" applyFill="1" applyBorder="1" applyAlignment="1">
      <alignment horizontal="left" vertical="center" wrapText="1"/>
    </xf>
    <xf numFmtId="0" fontId="72" fillId="0" borderId="10" xfId="40" applyFont="1" applyFill="1" applyBorder="1" applyAlignment="1">
      <alignment horizontal="left" vertical="center" wrapText="1"/>
      <protection/>
    </xf>
    <xf numFmtId="0" fontId="72" fillId="0" borderId="10" xfId="41" applyFont="1" applyFill="1" applyBorder="1" applyAlignment="1">
      <alignment horizontal="left" vertical="center" wrapText="1"/>
      <protection/>
    </xf>
    <xf numFmtId="0" fontId="72" fillId="33" borderId="10" xfId="0" applyFont="1" applyFill="1" applyBorder="1" applyAlignment="1">
      <alignment vertical="center" wrapText="1"/>
    </xf>
    <xf numFmtId="0" fontId="68" fillId="0" borderId="0" xfId="0" applyFont="1" applyFill="1" applyBorder="1" applyAlignment="1">
      <alignment vertical="center"/>
    </xf>
    <xf numFmtId="0" fontId="72" fillId="0" borderId="10" xfId="0" applyFont="1" applyFill="1" applyBorder="1" applyAlignment="1">
      <alignment vertical="center" wrapText="1"/>
    </xf>
    <xf numFmtId="0" fontId="72" fillId="0" borderId="10" xfId="0" applyFont="1" applyFill="1" applyBorder="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82" fontId="25" fillId="0" borderId="10" xfId="0" applyNumberFormat="1" applyFont="1" applyFill="1" applyBorder="1" applyAlignment="1">
      <alignment vertical="center"/>
    </xf>
    <xf numFmtId="182" fontId="25"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179" fontId="25" fillId="0" borderId="10" xfId="0" applyNumberFormat="1" applyFont="1" applyFill="1" applyBorder="1" applyAlignment="1">
      <alignment horizontal="right" vertical="center" wrapText="1"/>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vertical="center" wrapText="1"/>
    </xf>
    <xf numFmtId="0" fontId="72" fillId="0" borderId="10" xfId="0" applyFont="1" applyFill="1" applyBorder="1" applyAlignment="1">
      <alignment horizontal="center" vertical="center" wrapText="1"/>
    </xf>
    <xf numFmtId="0" fontId="48" fillId="0" borderId="0" xfId="0" applyFont="1" applyFill="1" applyBorder="1" applyAlignment="1">
      <alignment horizontal="left" vertical="center"/>
    </xf>
    <xf numFmtId="0" fontId="7" fillId="0" borderId="0" xfId="0" applyFont="1" applyAlignment="1">
      <alignment horizontal="left" vertical="center" wrapText="1"/>
    </xf>
    <xf numFmtId="0" fontId="72" fillId="0" borderId="0" xfId="0" applyFont="1" applyFill="1" applyAlignment="1">
      <alignment horizontal="left" vertical="center" wrapText="1"/>
    </xf>
    <xf numFmtId="0" fontId="7" fillId="0" borderId="10" xfId="0" applyFont="1" applyBorder="1" applyAlignment="1">
      <alignment horizontal="left" vertical="center" wrapText="1"/>
    </xf>
    <xf numFmtId="179" fontId="4" fillId="0" borderId="10" xfId="0" applyNumberFormat="1" applyFont="1" applyFill="1" applyBorder="1" applyAlignment="1">
      <alignment horizontal="left" vertical="center" wrapText="1"/>
    </xf>
    <xf numFmtId="0" fontId="7" fillId="0" borderId="16" xfId="0" applyFont="1" applyBorder="1" applyAlignment="1">
      <alignment horizontal="left" vertical="center" wrapText="1"/>
    </xf>
    <xf numFmtId="0" fontId="7" fillId="0" borderId="10" xfId="0" applyNumberFormat="1" applyFont="1" applyFill="1" applyBorder="1" applyAlignment="1">
      <alignment horizontal="left" vertical="center"/>
    </xf>
    <xf numFmtId="49" fontId="4" fillId="0" borderId="10" xfId="0" applyNumberFormat="1" applyFont="1" applyFill="1" applyBorder="1" applyAlignment="1">
      <alignment vertical="center" wrapText="1"/>
    </xf>
    <xf numFmtId="0" fontId="71" fillId="0" borderId="11" xfId="0" applyFont="1" applyBorder="1" applyAlignment="1">
      <alignment horizontal="center" vertical="center"/>
    </xf>
    <xf numFmtId="49" fontId="71" fillId="0" borderId="10" xfId="0" applyNumberFormat="1" applyFont="1" applyFill="1" applyBorder="1" applyAlignment="1">
      <alignment vertical="center" wrapText="1"/>
    </xf>
    <xf numFmtId="0" fontId="73" fillId="0" borderId="0" xfId="0" applyFont="1" applyAlignment="1">
      <alignment horizontal="center" vertical="center"/>
    </xf>
    <xf numFmtId="0" fontId="74" fillId="0" borderId="0" xfId="0" applyFont="1" applyAlignment="1">
      <alignment vertical="center"/>
    </xf>
    <xf numFmtId="0" fontId="17" fillId="0" borderId="0" xfId="42" applyNumberFormat="1" applyFont="1" applyFill="1" applyBorder="1" applyAlignment="1">
      <alignment horizontal="center" vertical="center"/>
      <protection/>
    </xf>
    <xf numFmtId="0" fontId="19" fillId="0" borderId="0" xfId="42" applyFont="1" applyFill="1" applyBorder="1" applyAlignment="1">
      <alignment horizontal="right" vertical="center"/>
      <protection/>
    </xf>
    <xf numFmtId="0" fontId="20" fillId="0" borderId="0" xfId="42" applyFont="1" applyBorder="1" applyAlignment="1">
      <alignment horizontal="center" vertical="center"/>
      <protection/>
    </xf>
    <xf numFmtId="0" fontId="2" fillId="0" borderId="0" xfId="43" applyNumberFormat="1" applyFont="1" applyFill="1" applyAlignment="1" applyProtection="1">
      <alignment horizontal="center" vertical="center"/>
      <protection/>
    </xf>
    <xf numFmtId="4" fontId="5" fillId="0" borderId="10" xfId="43"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9" fillId="0" borderId="0" xfId="0" applyFont="1" applyAlignment="1">
      <alignment horizontal="center"/>
    </xf>
    <xf numFmtId="0" fontId="1" fillId="0" borderId="12" xfId="0"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75"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wrapText="1"/>
    </xf>
    <xf numFmtId="0" fontId="75" fillId="0" borderId="0" xfId="0" applyFont="1" applyAlignment="1">
      <alignment horizont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7" xfId="0" applyFont="1" applyBorder="1" applyAlignment="1">
      <alignment horizontal="center" vertic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0" xfId="0" applyFont="1" applyAlignment="1">
      <alignment horizontal="center"/>
    </xf>
    <xf numFmtId="0" fontId="4" fillId="0" borderId="0" xfId="43" applyFont="1" applyFill="1" applyBorder="1" applyAlignment="1">
      <alignment horizontal="right" vertical="center"/>
      <protection/>
    </xf>
    <xf numFmtId="0" fontId="71" fillId="0" borderId="14" xfId="0" applyFont="1" applyBorder="1" applyAlignment="1">
      <alignment horizontal="center" vertical="center"/>
    </xf>
    <xf numFmtId="0" fontId="71" fillId="0" borderId="15" xfId="0" applyFont="1" applyBorder="1" applyAlignment="1">
      <alignment horizontal="center" vertical="center"/>
    </xf>
    <xf numFmtId="0" fontId="71" fillId="0" borderId="17" xfId="0" applyFont="1" applyBorder="1" applyAlignment="1">
      <alignment horizontal="center" vertical="center"/>
    </xf>
    <xf numFmtId="0" fontId="71" fillId="0" borderId="12"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wrapText="1"/>
    </xf>
    <xf numFmtId="0" fontId="71"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76" fillId="0" borderId="0" xfId="0" applyFont="1" applyFill="1" applyBorder="1" applyAlignment="1">
      <alignment horizontal="center" vertical="center"/>
    </xf>
    <xf numFmtId="0" fontId="69" fillId="0" borderId="0" xfId="0" applyFont="1" applyFill="1" applyAlignment="1">
      <alignment horizontal="right" vertical="center"/>
    </xf>
    <xf numFmtId="0" fontId="69" fillId="0" borderId="0" xfId="0" applyFont="1" applyFill="1" applyBorder="1" applyAlignment="1">
      <alignment horizontal="right" vertical="center"/>
    </xf>
    <xf numFmtId="0" fontId="4" fillId="0" borderId="10" xfId="0" applyFont="1"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2003年度行政事业单位决算报表" xfId="42"/>
    <cellStyle name="常规_5E72D377DDA14D4C99A5FD7D2670F806" xfId="43"/>
    <cellStyle name="常规_单位版－2008年度部门决算分析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H7" sqref="H7"/>
    </sheetView>
  </sheetViews>
  <sheetFormatPr defaultColWidth="10.28125" defaultRowHeight="12.75"/>
  <cols>
    <col min="1" max="1" width="12.00390625" style="77" customWidth="1"/>
    <col min="2" max="2" width="34.28125" style="77" customWidth="1"/>
    <col min="3" max="3" width="10.57421875" style="77" customWidth="1"/>
    <col min="4" max="4" width="51.57421875" style="77" customWidth="1"/>
    <col min="5" max="6" width="10.28125" style="77" customWidth="1"/>
    <col min="7" max="7" width="12.8515625" style="77" customWidth="1"/>
    <col min="8" max="8" width="10.28125" style="77" customWidth="1"/>
    <col min="9" max="16384" width="10.28125" style="77" customWidth="1"/>
  </cols>
  <sheetData>
    <row r="1" spans="1:8" s="76" customFormat="1" ht="18.75">
      <c r="A1" s="78"/>
      <c r="B1" s="79"/>
      <c r="C1" s="79"/>
      <c r="D1" s="79"/>
      <c r="E1" s="79"/>
      <c r="F1" s="79"/>
      <c r="G1" s="78"/>
      <c r="H1" s="79"/>
    </row>
    <row r="2" spans="1:8" s="76" customFormat="1" ht="14.25">
      <c r="A2" s="79"/>
      <c r="B2" s="79"/>
      <c r="C2" s="79"/>
      <c r="D2" s="79"/>
      <c r="E2" s="79"/>
      <c r="F2" s="79"/>
      <c r="G2" s="79"/>
      <c r="H2" s="79"/>
    </row>
    <row r="3" spans="1:8" s="76" customFormat="1" ht="30" customHeight="1">
      <c r="A3" s="79"/>
      <c r="B3" s="79"/>
      <c r="C3" s="79"/>
      <c r="D3" s="79"/>
      <c r="E3" s="79"/>
      <c r="F3" s="79"/>
      <c r="G3" s="79"/>
      <c r="H3" s="79"/>
    </row>
    <row r="4" spans="1:8" s="76" customFormat="1" ht="30" customHeight="1">
      <c r="A4" s="79"/>
      <c r="B4" s="79"/>
      <c r="C4" s="79"/>
      <c r="D4" s="79"/>
      <c r="E4" s="79"/>
      <c r="F4" s="79"/>
      <c r="G4" s="79"/>
      <c r="H4" s="79"/>
    </row>
    <row r="5" spans="1:8" s="76" customFormat="1" ht="35.25" customHeight="1">
      <c r="A5" s="184"/>
      <c r="B5" s="184"/>
      <c r="C5" s="184"/>
      <c r="D5" s="184"/>
      <c r="E5" s="184"/>
      <c r="F5" s="184"/>
      <c r="G5" s="184"/>
      <c r="H5" s="184"/>
    </row>
    <row r="6" spans="1:8" s="76" customFormat="1" ht="67.5" customHeight="1">
      <c r="A6" s="184" t="s">
        <v>0</v>
      </c>
      <c r="B6" s="184"/>
      <c r="C6" s="184"/>
      <c r="D6" s="184"/>
      <c r="E6" s="184"/>
      <c r="F6" s="184"/>
      <c r="G6" s="184"/>
      <c r="H6" s="184"/>
    </row>
    <row r="7" spans="1:8" s="76" customFormat="1" ht="37.5" customHeight="1">
      <c r="A7" s="80"/>
      <c r="B7" s="185" t="s">
        <v>1</v>
      </c>
      <c r="C7" s="185"/>
      <c r="D7" s="84" t="s">
        <v>296</v>
      </c>
      <c r="E7" s="80"/>
      <c r="F7" s="80"/>
      <c r="G7" s="80"/>
      <c r="H7" s="80"/>
    </row>
    <row r="8" spans="1:8" s="76" customFormat="1" ht="37.5" customHeight="1">
      <c r="A8" s="81"/>
      <c r="B8" s="185" t="s">
        <v>2</v>
      </c>
      <c r="C8" s="185"/>
      <c r="D8" s="85" t="s">
        <v>297</v>
      </c>
      <c r="E8" s="81"/>
      <c r="F8" s="81"/>
      <c r="G8" s="81"/>
      <c r="H8" s="81"/>
    </row>
    <row r="9" spans="1:8" s="76" customFormat="1" ht="14.25">
      <c r="A9" s="79"/>
      <c r="B9" s="79"/>
      <c r="C9" s="79"/>
      <c r="D9" s="79"/>
      <c r="E9" s="79"/>
      <c r="F9" s="79"/>
      <c r="G9" s="79"/>
      <c r="H9" s="79"/>
    </row>
    <row r="10" spans="1:8" s="76" customFormat="1" ht="14.25">
      <c r="A10" s="79"/>
      <c r="B10" s="79"/>
      <c r="C10" s="79"/>
      <c r="D10" s="79"/>
      <c r="E10" s="79"/>
      <c r="F10" s="79"/>
      <c r="G10" s="79"/>
      <c r="H10" s="79"/>
    </row>
    <row r="11" spans="1:8" s="76" customFormat="1" ht="14.25">
      <c r="A11" s="79"/>
      <c r="B11" s="79"/>
      <c r="C11" s="79"/>
      <c r="D11" s="79"/>
      <c r="E11" s="79"/>
      <c r="F11" s="79"/>
      <c r="G11" s="79"/>
      <c r="H11" s="79"/>
    </row>
    <row r="12" spans="1:8" s="76" customFormat="1" ht="14.25">
      <c r="A12" s="79"/>
      <c r="B12" s="79"/>
      <c r="C12" s="79"/>
      <c r="D12" s="79"/>
      <c r="E12" s="79"/>
      <c r="F12" s="79"/>
      <c r="G12" s="79"/>
      <c r="H12" s="79"/>
    </row>
    <row r="13" spans="1:8" s="76" customFormat="1" ht="14.25">
      <c r="A13" s="79"/>
      <c r="B13" s="79"/>
      <c r="C13" s="79"/>
      <c r="D13" s="79"/>
      <c r="E13" s="79"/>
      <c r="F13" s="79"/>
      <c r="G13" s="79"/>
      <c r="H13" s="79"/>
    </row>
    <row r="14" spans="1:8" s="76" customFormat="1" ht="14.25">
      <c r="A14" s="79"/>
      <c r="B14" s="79"/>
      <c r="C14" s="79"/>
      <c r="D14" s="79"/>
      <c r="E14" s="79"/>
      <c r="F14" s="79"/>
      <c r="G14" s="79"/>
      <c r="H14" s="79"/>
    </row>
    <row r="15" spans="1:8" s="76" customFormat="1" ht="14.25">
      <c r="A15" s="79"/>
      <c r="B15" s="79"/>
      <c r="C15" s="79"/>
      <c r="D15" s="79"/>
      <c r="E15" s="79"/>
      <c r="F15" s="79"/>
      <c r="G15" s="79"/>
      <c r="H15" s="79"/>
    </row>
    <row r="16" spans="1:8" s="76" customFormat="1" ht="27">
      <c r="A16" s="186"/>
      <c r="B16" s="186"/>
      <c r="C16" s="186"/>
      <c r="D16" s="186"/>
      <c r="E16" s="186"/>
      <c r="F16" s="186"/>
      <c r="G16" s="186"/>
      <c r="H16" s="186"/>
    </row>
    <row r="17" spans="1:8" s="76" customFormat="1" ht="35.25" customHeight="1">
      <c r="A17" s="82"/>
      <c r="B17" s="82"/>
      <c r="C17" s="82"/>
      <c r="D17" s="82"/>
      <c r="E17" s="82"/>
      <c r="F17" s="82"/>
      <c r="G17" s="82"/>
      <c r="H17" s="82"/>
    </row>
    <row r="18" spans="1:8" s="76" customFormat="1" ht="36" customHeight="1">
      <c r="A18" s="83"/>
      <c r="B18" s="83"/>
      <c r="C18" s="83"/>
      <c r="D18" s="83"/>
      <c r="E18" s="83"/>
      <c r="F18" s="83"/>
      <c r="G18" s="83"/>
      <c r="H18" s="83"/>
    </row>
    <row r="19" spans="1:8" s="76" customFormat="1" ht="14.25">
      <c r="A19" s="79"/>
      <c r="B19" s="79"/>
      <c r="C19" s="79"/>
      <c r="D19" s="79"/>
      <c r="E19" s="79"/>
      <c r="F19" s="79"/>
      <c r="G19" s="79"/>
      <c r="H19" s="79"/>
    </row>
    <row r="20" spans="1:8" s="76" customFormat="1" ht="14.25">
      <c r="A20" s="79"/>
      <c r="B20" s="79"/>
      <c r="C20" s="79"/>
      <c r="D20" s="79"/>
      <c r="E20" s="79"/>
      <c r="F20" s="79"/>
      <c r="G20" s="79"/>
      <c r="H20" s="79"/>
    </row>
  </sheetData>
  <sheetProtection/>
  <mergeCells count="5">
    <mergeCell ref="A5:H5"/>
    <mergeCell ref="A6:H6"/>
    <mergeCell ref="B7:C7"/>
    <mergeCell ref="B8:C8"/>
    <mergeCell ref="A16:H16"/>
  </mergeCells>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92"/>
  <sheetViews>
    <sheetView zoomScalePageLayoutView="0" workbookViewId="0" topLeftCell="A82">
      <selection activeCell="P90" sqref="P90"/>
    </sheetView>
  </sheetViews>
  <sheetFormatPr defaultColWidth="10.28125" defaultRowHeight="12.75"/>
  <cols>
    <col min="1" max="1" width="16.57421875" style="6" customWidth="1"/>
    <col min="2" max="2" width="9.140625" style="6" customWidth="1"/>
    <col min="3" max="3" width="20.00390625" style="183" customWidth="1"/>
    <col min="4" max="4" width="49.57421875" style="6" customWidth="1"/>
    <col min="5" max="6" width="5.28125" style="6" customWidth="1"/>
    <col min="7" max="7" width="9.421875" style="6" customWidth="1"/>
    <col min="8" max="8" width="8.57421875" style="6" customWidth="1"/>
    <col min="9" max="9" width="9.421875" style="6" customWidth="1"/>
    <col min="10" max="10" width="6.28125" style="6" customWidth="1"/>
    <col min="11" max="11" width="5.8515625" style="6" customWidth="1"/>
    <col min="12" max="16384" width="10.28125" style="6" customWidth="1"/>
  </cols>
  <sheetData>
    <row r="1" spans="1:11" ht="24" customHeight="1">
      <c r="A1" s="187" t="s">
        <v>271</v>
      </c>
      <c r="B1" s="187"/>
      <c r="C1" s="187"/>
      <c r="D1" s="187"/>
      <c r="E1" s="187"/>
      <c r="F1" s="187"/>
      <c r="G1" s="187"/>
      <c r="H1" s="187"/>
      <c r="I1" s="187"/>
      <c r="J1" s="187"/>
      <c r="K1" s="187"/>
    </row>
    <row r="2" spans="1:11" ht="14.25" customHeight="1">
      <c r="A2" s="7"/>
      <c r="B2" s="7"/>
      <c r="C2" s="182"/>
      <c r="D2" s="7"/>
      <c r="E2" s="7"/>
      <c r="F2" s="7"/>
      <c r="G2" s="7"/>
      <c r="H2" s="7"/>
      <c r="I2" s="7"/>
      <c r="J2" s="223" t="s">
        <v>272</v>
      </c>
      <c r="K2" s="223"/>
    </row>
    <row r="3" spans="1:11" ht="14.25" customHeight="1">
      <c r="A3" s="103" t="s">
        <v>298</v>
      </c>
      <c r="I3" s="8" t="s">
        <v>5</v>
      </c>
      <c r="K3" s="8"/>
    </row>
    <row r="4" spans="1:11" s="5" customFormat="1" ht="19.5" customHeight="1">
      <c r="A4" s="227" t="s">
        <v>273</v>
      </c>
      <c r="B4" s="229" t="s">
        <v>274</v>
      </c>
      <c r="C4" s="227" t="s">
        <v>275</v>
      </c>
      <c r="D4" s="227" t="s">
        <v>276</v>
      </c>
      <c r="E4" s="229" t="s">
        <v>277</v>
      </c>
      <c r="F4" s="229" t="s">
        <v>278</v>
      </c>
      <c r="G4" s="224" t="s">
        <v>279</v>
      </c>
      <c r="H4" s="225"/>
      <c r="I4" s="225"/>
      <c r="J4" s="225"/>
      <c r="K4" s="226"/>
    </row>
    <row r="5" spans="1:11" s="5" customFormat="1" ht="51" customHeight="1">
      <c r="A5" s="228"/>
      <c r="B5" s="230"/>
      <c r="C5" s="228"/>
      <c r="D5" s="228"/>
      <c r="E5" s="230"/>
      <c r="F5" s="230"/>
      <c r="G5" s="9" t="s">
        <v>94</v>
      </c>
      <c r="H5" s="10" t="s">
        <v>280</v>
      </c>
      <c r="I5" s="10" t="s">
        <v>82</v>
      </c>
      <c r="J5" s="10" t="s">
        <v>83</v>
      </c>
      <c r="K5" s="10" t="s">
        <v>84</v>
      </c>
    </row>
    <row r="6" spans="1:11" ht="18.75" customHeight="1">
      <c r="A6" s="11"/>
      <c r="B6" s="12"/>
      <c r="C6" s="180"/>
      <c r="D6" s="11"/>
      <c r="E6" s="12"/>
      <c r="F6" s="12"/>
      <c r="G6" s="13">
        <v>1</v>
      </c>
      <c r="H6" s="14">
        <v>2</v>
      </c>
      <c r="I6" s="14">
        <v>3</v>
      </c>
      <c r="J6" s="14">
        <v>4</v>
      </c>
      <c r="K6" s="14">
        <v>5</v>
      </c>
    </row>
    <row r="7" spans="1:11" ht="21" customHeight="1">
      <c r="A7" s="138" t="s">
        <v>372</v>
      </c>
      <c r="B7" s="139"/>
      <c r="C7" s="181"/>
      <c r="D7" s="138"/>
      <c r="E7" s="140"/>
      <c r="F7" s="140"/>
      <c r="G7" s="142">
        <v>7417.6</v>
      </c>
      <c r="H7" s="142">
        <v>435.5</v>
      </c>
      <c r="I7" s="142">
        <v>6982.1</v>
      </c>
      <c r="J7" s="142">
        <v>0</v>
      </c>
      <c r="K7" s="142">
        <v>0</v>
      </c>
    </row>
    <row r="8" spans="1:11" ht="21" customHeight="1">
      <c r="A8" s="138" t="s">
        <v>373</v>
      </c>
      <c r="B8" s="139"/>
      <c r="C8" s="181"/>
      <c r="D8" s="138"/>
      <c r="E8" s="140"/>
      <c r="F8" s="140"/>
      <c r="G8" s="142">
        <v>5224</v>
      </c>
      <c r="H8" s="142">
        <v>224</v>
      </c>
      <c r="I8" s="142">
        <v>5000</v>
      </c>
      <c r="J8" s="142">
        <v>0</v>
      </c>
      <c r="K8" s="142">
        <v>0</v>
      </c>
    </row>
    <row r="9" spans="1:11" ht="60.75" customHeight="1">
      <c r="A9" s="138" t="s">
        <v>374</v>
      </c>
      <c r="B9" s="139" t="s">
        <v>99</v>
      </c>
      <c r="C9" s="181" t="s">
        <v>375</v>
      </c>
      <c r="D9" s="141" t="s">
        <v>376</v>
      </c>
      <c r="E9" s="140" t="s">
        <v>377</v>
      </c>
      <c r="F9" s="140" t="s">
        <v>377</v>
      </c>
      <c r="G9" s="142">
        <v>395</v>
      </c>
      <c r="H9" s="142">
        <v>0</v>
      </c>
      <c r="I9" s="142">
        <v>395</v>
      </c>
      <c r="J9" s="142">
        <v>0</v>
      </c>
      <c r="K9" s="142">
        <v>0</v>
      </c>
    </row>
    <row r="10" spans="1:11" ht="48.75" customHeight="1">
      <c r="A10" s="138" t="s">
        <v>374</v>
      </c>
      <c r="B10" s="139"/>
      <c r="C10" s="181" t="s">
        <v>378</v>
      </c>
      <c r="D10" s="141" t="s">
        <v>379</v>
      </c>
      <c r="E10" s="140" t="s">
        <v>377</v>
      </c>
      <c r="F10" s="140" t="s">
        <v>377</v>
      </c>
      <c r="G10" s="142">
        <v>40</v>
      </c>
      <c r="H10" s="142">
        <v>40</v>
      </c>
      <c r="I10" s="142">
        <v>0</v>
      </c>
      <c r="J10" s="142">
        <v>0</v>
      </c>
      <c r="K10" s="142">
        <v>0</v>
      </c>
    </row>
    <row r="11" spans="1:11" ht="50.25" customHeight="1">
      <c r="A11" s="138" t="s">
        <v>374</v>
      </c>
      <c r="B11" s="139"/>
      <c r="C11" s="181" t="s">
        <v>380</v>
      </c>
      <c r="D11" s="141" t="s">
        <v>381</v>
      </c>
      <c r="E11" s="140" t="s">
        <v>382</v>
      </c>
      <c r="F11" s="140" t="s">
        <v>377</v>
      </c>
      <c r="G11" s="142">
        <v>70</v>
      </c>
      <c r="H11" s="142">
        <v>0</v>
      </c>
      <c r="I11" s="142">
        <v>70</v>
      </c>
      <c r="J11" s="142">
        <v>0</v>
      </c>
      <c r="K11" s="142">
        <v>0</v>
      </c>
    </row>
    <row r="12" spans="1:11" ht="33.75" customHeight="1">
      <c r="A12" s="138" t="s">
        <v>374</v>
      </c>
      <c r="B12" s="139"/>
      <c r="C12" s="181" t="s">
        <v>383</v>
      </c>
      <c r="D12" s="141" t="s">
        <v>384</v>
      </c>
      <c r="E12" s="140" t="s">
        <v>377</v>
      </c>
      <c r="F12" s="140" t="s">
        <v>382</v>
      </c>
      <c r="G12" s="142">
        <v>500</v>
      </c>
      <c r="H12" s="142">
        <v>0</v>
      </c>
      <c r="I12" s="142">
        <v>500</v>
      </c>
      <c r="J12" s="142">
        <v>0</v>
      </c>
      <c r="K12" s="142">
        <v>0</v>
      </c>
    </row>
    <row r="13" spans="1:11" ht="57" customHeight="1">
      <c r="A13" s="138" t="s">
        <v>374</v>
      </c>
      <c r="B13" s="139"/>
      <c r="C13" s="181" t="s">
        <v>385</v>
      </c>
      <c r="D13" s="141" t="s">
        <v>386</v>
      </c>
      <c r="E13" s="140" t="s">
        <v>377</v>
      </c>
      <c r="F13" s="140" t="s">
        <v>377</v>
      </c>
      <c r="G13" s="142">
        <v>300</v>
      </c>
      <c r="H13" s="142">
        <v>0</v>
      </c>
      <c r="I13" s="142">
        <v>300</v>
      </c>
      <c r="J13" s="142">
        <v>0</v>
      </c>
      <c r="K13" s="142">
        <v>0</v>
      </c>
    </row>
    <row r="14" spans="1:11" ht="45.75" customHeight="1">
      <c r="A14" s="138" t="s">
        <v>374</v>
      </c>
      <c r="B14" s="139"/>
      <c r="C14" s="181" t="s">
        <v>387</v>
      </c>
      <c r="D14" s="141" t="s">
        <v>388</v>
      </c>
      <c r="E14" s="140" t="s">
        <v>377</v>
      </c>
      <c r="F14" s="140" t="s">
        <v>377</v>
      </c>
      <c r="G14" s="142">
        <v>183</v>
      </c>
      <c r="H14" s="142">
        <v>0</v>
      </c>
      <c r="I14" s="142">
        <v>183</v>
      </c>
      <c r="J14" s="142">
        <v>0</v>
      </c>
      <c r="K14" s="142">
        <v>0</v>
      </c>
    </row>
    <row r="15" spans="1:11" ht="31.5" customHeight="1">
      <c r="A15" s="138" t="s">
        <v>374</v>
      </c>
      <c r="B15" s="139"/>
      <c r="C15" s="181" t="s">
        <v>389</v>
      </c>
      <c r="D15" s="141" t="s">
        <v>390</v>
      </c>
      <c r="E15" s="140" t="s">
        <v>377</v>
      </c>
      <c r="F15" s="140" t="s">
        <v>377</v>
      </c>
      <c r="G15" s="142">
        <v>20</v>
      </c>
      <c r="H15" s="142">
        <v>0</v>
      </c>
      <c r="I15" s="142">
        <v>20</v>
      </c>
      <c r="J15" s="142">
        <v>0</v>
      </c>
      <c r="K15" s="142">
        <v>0</v>
      </c>
    </row>
    <row r="16" spans="1:11" ht="60" customHeight="1">
      <c r="A16" s="138" t="s">
        <v>374</v>
      </c>
      <c r="B16" s="139"/>
      <c r="C16" s="181" t="s">
        <v>391</v>
      </c>
      <c r="D16" s="141" t="s">
        <v>392</v>
      </c>
      <c r="E16" s="140" t="s">
        <v>377</v>
      </c>
      <c r="F16" s="140" t="s">
        <v>377</v>
      </c>
      <c r="G16" s="142">
        <v>10</v>
      </c>
      <c r="H16" s="142">
        <v>10</v>
      </c>
      <c r="I16" s="142">
        <v>0</v>
      </c>
      <c r="J16" s="142">
        <v>0</v>
      </c>
      <c r="K16" s="142">
        <v>0</v>
      </c>
    </row>
    <row r="17" spans="1:11" ht="56.25" customHeight="1">
      <c r="A17" s="138" t="s">
        <v>374</v>
      </c>
      <c r="B17" s="139"/>
      <c r="C17" s="181" t="s">
        <v>393</v>
      </c>
      <c r="D17" s="141" t="s">
        <v>394</v>
      </c>
      <c r="E17" s="140" t="s">
        <v>377</v>
      </c>
      <c r="F17" s="140" t="s">
        <v>377</v>
      </c>
      <c r="G17" s="142">
        <v>53</v>
      </c>
      <c r="H17" s="142">
        <v>0</v>
      </c>
      <c r="I17" s="142">
        <v>53</v>
      </c>
      <c r="J17" s="142">
        <v>0</v>
      </c>
      <c r="K17" s="142">
        <v>0</v>
      </c>
    </row>
    <row r="18" spans="1:11" ht="60" customHeight="1">
      <c r="A18" s="138" t="s">
        <v>374</v>
      </c>
      <c r="B18" s="139"/>
      <c r="C18" s="181" t="s">
        <v>395</v>
      </c>
      <c r="D18" s="141" t="s">
        <v>396</v>
      </c>
      <c r="E18" s="140" t="s">
        <v>377</v>
      </c>
      <c r="F18" s="140" t="s">
        <v>382</v>
      </c>
      <c r="G18" s="142">
        <v>5</v>
      </c>
      <c r="H18" s="142">
        <v>5</v>
      </c>
      <c r="I18" s="142">
        <v>0</v>
      </c>
      <c r="J18" s="142">
        <v>0</v>
      </c>
      <c r="K18" s="142">
        <v>0</v>
      </c>
    </row>
    <row r="19" spans="1:11" ht="44.25" customHeight="1">
      <c r="A19" s="138" t="s">
        <v>374</v>
      </c>
      <c r="B19" s="139"/>
      <c r="C19" s="181" t="s">
        <v>397</v>
      </c>
      <c r="D19" s="141" t="s">
        <v>398</v>
      </c>
      <c r="E19" s="140" t="s">
        <v>377</v>
      </c>
      <c r="F19" s="140" t="s">
        <v>377</v>
      </c>
      <c r="G19" s="142">
        <v>130</v>
      </c>
      <c r="H19" s="142">
        <v>0</v>
      </c>
      <c r="I19" s="142">
        <v>130</v>
      </c>
      <c r="J19" s="142">
        <v>0</v>
      </c>
      <c r="K19" s="142">
        <v>0</v>
      </c>
    </row>
    <row r="20" spans="1:11" ht="42.75" customHeight="1">
      <c r="A20" s="138" t="s">
        <v>374</v>
      </c>
      <c r="B20" s="139"/>
      <c r="C20" s="181" t="s">
        <v>399</v>
      </c>
      <c r="D20" s="141" t="s">
        <v>400</v>
      </c>
      <c r="E20" s="140" t="s">
        <v>377</v>
      </c>
      <c r="F20" s="140" t="s">
        <v>377</v>
      </c>
      <c r="G20" s="142">
        <v>10</v>
      </c>
      <c r="H20" s="142">
        <v>0</v>
      </c>
      <c r="I20" s="142">
        <v>10</v>
      </c>
      <c r="J20" s="142">
        <v>0</v>
      </c>
      <c r="K20" s="142">
        <v>0</v>
      </c>
    </row>
    <row r="21" spans="1:11" ht="59.25" customHeight="1">
      <c r="A21" s="138" t="s">
        <v>374</v>
      </c>
      <c r="B21" s="139"/>
      <c r="C21" s="181" t="s">
        <v>401</v>
      </c>
      <c r="D21" s="141" t="s">
        <v>402</v>
      </c>
      <c r="E21" s="140" t="s">
        <v>377</v>
      </c>
      <c r="F21" s="140" t="s">
        <v>382</v>
      </c>
      <c r="G21" s="142">
        <v>40</v>
      </c>
      <c r="H21" s="142">
        <v>0</v>
      </c>
      <c r="I21" s="142">
        <v>40</v>
      </c>
      <c r="J21" s="142">
        <v>0</v>
      </c>
      <c r="K21" s="142">
        <v>0</v>
      </c>
    </row>
    <row r="22" spans="1:11" ht="66.75" customHeight="1">
      <c r="A22" s="138" t="s">
        <v>374</v>
      </c>
      <c r="B22" s="139"/>
      <c r="C22" s="181" t="s">
        <v>403</v>
      </c>
      <c r="D22" s="141" t="s">
        <v>404</v>
      </c>
      <c r="E22" s="140" t="s">
        <v>377</v>
      </c>
      <c r="F22" s="140" t="s">
        <v>382</v>
      </c>
      <c r="G22" s="142">
        <v>1</v>
      </c>
      <c r="H22" s="142">
        <v>0</v>
      </c>
      <c r="I22" s="142">
        <v>1</v>
      </c>
      <c r="J22" s="142">
        <v>0</v>
      </c>
      <c r="K22" s="142">
        <v>0</v>
      </c>
    </row>
    <row r="23" spans="1:11" ht="59.25" customHeight="1">
      <c r="A23" s="138" t="s">
        <v>374</v>
      </c>
      <c r="B23" s="139"/>
      <c r="C23" s="181" t="s">
        <v>538</v>
      </c>
      <c r="D23" s="141" t="s">
        <v>405</v>
      </c>
      <c r="E23" s="140" t="s">
        <v>377</v>
      </c>
      <c r="F23" s="140" t="s">
        <v>377</v>
      </c>
      <c r="G23" s="142">
        <v>5</v>
      </c>
      <c r="H23" s="142">
        <v>0</v>
      </c>
      <c r="I23" s="142">
        <v>5</v>
      </c>
      <c r="J23" s="142">
        <v>0</v>
      </c>
      <c r="K23" s="142">
        <v>0</v>
      </c>
    </row>
    <row r="24" spans="1:11" ht="73.5" customHeight="1">
      <c r="A24" s="138" t="s">
        <v>374</v>
      </c>
      <c r="B24" s="139"/>
      <c r="C24" s="181" t="s">
        <v>406</v>
      </c>
      <c r="D24" s="141" t="s">
        <v>407</v>
      </c>
      <c r="E24" s="140" t="s">
        <v>377</v>
      </c>
      <c r="F24" s="140" t="s">
        <v>377</v>
      </c>
      <c r="G24" s="142">
        <v>3</v>
      </c>
      <c r="H24" s="142">
        <v>3</v>
      </c>
      <c r="I24" s="142">
        <v>0</v>
      </c>
      <c r="J24" s="142">
        <v>0</v>
      </c>
      <c r="K24" s="142">
        <v>0</v>
      </c>
    </row>
    <row r="25" spans="1:11" ht="56.25" customHeight="1">
      <c r="A25" s="138" t="s">
        <v>374</v>
      </c>
      <c r="B25" s="139"/>
      <c r="C25" s="181" t="s">
        <v>408</v>
      </c>
      <c r="D25" s="141" t="s">
        <v>409</v>
      </c>
      <c r="E25" s="140" t="s">
        <v>377</v>
      </c>
      <c r="F25" s="140" t="s">
        <v>377</v>
      </c>
      <c r="G25" s="142">
        <v>12</v>
      </c>
      <c r="H25" s="142">
        <v>12</v>
      </c>
      <c r="I25" s="142">
        <v>0</v>
      </c>
      <c r="J25" s="142">
        <v>0</v>
      </c>
      <c r="K25" s="142">
        <v>0</v>
      </c>
    </row>
    <row r="26" spans="1:11" ht="33.75" customHeight="1">
      <c r="A26" s="138" t="s">
        <v>374</v>
      </c>
      <c r="B26" s="139"/>
      <c r="C26" s="181" t="s">
        <v>410</v>
      </c>
      <c r="D26" s="141" t="s">
        <v>411</v>
      </c>
      <c r="E26" s="140" t="s">
        <v>377</v>
      </c>
      <c r="F26" s="140" t="s">
        <v>377</v>
      </c>
      <c r="G26" s="142">
        <v>150</v>
      </c>
      <c r="H26" s="142">
        <v>150</v>
      </c>
      <c r="I26" s="142">
        <v>0</v>
      </c>
      <c r="J26" s="142">
        <v>0</v>
      </c>
      <c r="K26" s="142">
        <v>0</v>
      </c>
    </row>
    <row r="27" spans="1:11" ht="46.5" customHeight="1">
      <c r="A27" s="138" t="s">
        <v>374</v>
      </c>
      <c r="B27" s="139"/>
      <c r="C27" s="181" t="s">
        <v>412</v>
      </c>
      <c r="D27" s="141" t="s">
        <v>413</v>
      </c>
      <c r="E27" s="140" t="s">
        <v>377</v>
      </c>
      <c r="F27" s="140" t="s">
        <v>377</v>
      </c>
      <c r="G27" s="142">
        <v>67</v>
      </c>
      <c r="H27" s="142">
        <v>0</v>
      </c>
      <c r="I27" s="142">
        <v>67</v>
      </c>
      <c r="J27" s="142">
        <v>0</v>
      </c>
      <c r="K27" s="142">
        <v>0</v>
      </c>
    </row>
    <row r="28" spans="1:11" ht="70.5" customHeight="1">
      <c r="A28" s="138" t="s">
        <v>374</v>
      </c>
      <c r="B28" s="139"/>
      <c r="C28" s="181" t="s">
        <v>414</v>
      </c>
      <c r="D28" s="141" t="s">
        <v>415</v>
      </c>
      <c r="E28" s="140" t="s">
        <v>377</v>
      </c>
      <c r="F28" s="140" t="s">
        <v>377</v>
      </c>
      <c r="G28" s="142">
        <v>4</v>
      </c>
      <c r="H28" s="142">
        <v>4</v>
      </c>
      <c r="I28" s="142">
        <v>0</v>
      </c>
      <c r="J28" s="142">
        <v>0</v>
      </c>
      <c r="K28" s="142">
        <v>0</v>
      </c>
    </row>
    <row r="29" spans="1:11" ht="27">
      <c r="A29" s="138" t="s">
        <v>374</v>
      </c>
      <c r="B29" s="139" t="s">
        <v>102</v>
      </c>
      <c r="C29" s="181" t="s">
        <v>416</v>
      </c>
      <c r="D29" s="141" t="s">
        <v>417</v>
      </c>
      <c r="E29" s="140" t="s">
        <v>377</v>
      </c>
      <c r="F29" s="140" t="s">
        <v>377</v>
      </c>
      <c r="G29" s="142">
        <v>100</v>
      </c>
      <c r="H29" s="142">
        <v>0</v>
      </c>
      <c r="I29" s="142">
        <v>100</v>
      </c>
      <c r="J29" s="142">
        <v>0</v>
      </c>
      <c r="K29" s="142">
        <v>0</v>
      </c>
    </row>
    <row r="30" spans="1:11" ht="58.5" customHeight="1">
      <c r="A30" s="138" t="s">
        <v>374</v>
      </c>
      <c r="B30" s="139"/>
      <c r="C30" s="181" t="s">
        <v>418</v>
      </c>
      <c r="D30" s="141" t="s">
        <v>419</v>
      </c>
      <c r="E30" s="140" t="s">
        <v>382</v>
      </c>
      <c r="F30" s="140" t="s">
        <v>377</v>
      </c>
      <c r="G30" s="142">
        <v>126</v>
      </c>
      <c r="H30" s="142">
        <v>0</v>
      </c>
      <c r="I30" s="142">
        <v>126</v>
      </c>
      <c r="J30" s="142">
        <v>0</v>
      </c>
      <c r="K30" s="142">
        <v>0</v>
      </c>
    </row>
    <row r="31" spans="1:11" ht="44.25" customHeight="1">
      <c r="A31" s="138" t="s">
        <v>374</v>
      </c>
      <c r="B31" s="139"/>
      <c r="C31" s="181" t="s">
        <v>420</v>
      </c>
      <c r="D31" s="141" t="s">
        <v>421</v>
      </c>
      <c r="E31" s="140" t="s">
        <v>377</v>
      </c>
      <c r="F31" s="140" t="s">
        <v>377</v>
      </c>
      <c r="G31" s="142">
        <v>500</v>
      </c>
      <c r="H31" s="142">
        <v>0</v>
      </c>
      <c r="I31" s="142">
        <v>500</v>
      </c>
      <c r="J31" s="142">
        <v>0</v>
      </c>
      <c r="K31" s="142">
        <v>0</v>
      </c>
    </row>
    <row r="32" spans="1:11" ht="32.25" customHeight="1">
      <c r="A32" s="138" t="s">
        <v>374</v>
      </c>
      <c r="B32" s="139"/>
      <c r="C32" s="181" t="s">
        <v>422</v>
      </c>
      <c r="D32" s="141" t="s">
        <v>423</v>
      </c>
      <c r="E32" s="140" t="s">
        <v>377</v>
      </c>
      <c r="F32" s="140" t="s">
        <v>377</v>
      </c>
      <c r="G32" s="142">
        <v>100</v>
      </c>
      <c r="H32" s="142">
        <v>0</v>
      </c>
      <c r="I32" s="142">
        <v>100</v>
      </c>
      <c r="J32" s="142">
        <v>0</v>
      </c>
      <c r="K32" s="142">
        <v>0</v>
      </c>
    </row>
    <row r="33" spans="1:11" ht="34.5" customHeight="1">
      <c r="A33" s="138" t="s">
        <v>374</v>
      </c>
      <c r="B33" s="139"/>
      <c r="C33" s="181" t="s">
        <v>539</v>
      </c>
      <c r="D33" s="141" t="s">
        <v>424</v>
      </c>
      <c r="E33" s="140" t="s">
        <v>377</v>
      </c>
      <c r="F33" s="140" t="s">
        <v>377</v>
      </c>
      <c r="G33" s="142">
        <v>450</v>
      </c>
      <c r="H33" s="142">
        <v>0</v>
      </c>
      <c r="I33" s="142">
        <v>450</v>
      </c>
      <c r="J33" s="142">
        <v>0</v>
      </c>
      <c r="K33" s="142">
        <v>0</v>
      </c>
    </row>
    <row r="34" spans="1:11" ht="33" customHeight="1">
      <c r="A34" s="138" t="s">
        <v>374</v>
      </c>
      <c r="B34" s="139"/>
      <c r="C34" s="181" t="s">
        <v>425</v>
      </c>
      <c r="D34" s="141" t="s">
        <v>426</v>
      </c>
      <c r="E34" s="140" t="s">
        <v>377</v>
      </c>
      <c r="F34" s="140" t="s">
        <v>377</v>
      </c>
      <c r="G34" s="142">
        <v>50</v>
      </c>
      <c r="H34" s="142">
        <v>0</v>
      </c>
      <c r="I34" s="142">
        <v>50</v>
      </c>
      <c r="J34" s="142">
        <v>0</v>
      </c>
      <c r="K34" s="142">
        <v>0</v>
      </c>
    </row>
    <row r="35" spans="1:11" ht="27.75" customHeight="1">
      <c r="A35" s="138" t="s">
        <v>374</v>
      </c>
      <c r="B35" s="139"/>
      <c r="C35" s="181" t="s">
        <v>427</v>
      </c>
      <c r="D35" s="141" t="s">
        <v>428</v>
      </c>
      <c r="E35" s="140" t="s">
        <v>377</v>
      </c>
      <c r="F35" s="140" t="s">
        <v>377</v>
      </c>
      <c r="G35" s="142">
        <v>400</v>
      </c>
      <c r="H35" s="142">
        <v>0</v>
      </c>
      <c r="I35" s="142">
        <v>400</v>
      </c>
      <c r="J35" s="142">
        <v>0</v>
      </c>
      <c r="K35" s="142">
        <v>0</v>
      </c>
    </row>
    <row r="36" spans="1:11" ht="42" customHeight="1">
      <c r="A36" s="138" t="s">
        <v>374</v>
      </c>
      <c r="B36" s="139" t="s">
        <v>104</v>
      </c>
      <c r="C36" s="181" t="s">
        <v>429</v>
      </c>
      <c r="D36" s="141" t="s">
        <v>430</v>
      </c>
      <c r="E36" s="140" t="s">
        <v>377</v>
      </c>
      <c r="F36" s="140" t="s">
        <v>377</v>
      </c>
      <c r="G36" s="142">
        <v>1500</v>
      </c>
      <c r="H36" s="142">
        <v>0</v>
      </c>
      <c r="I36" s="142">
        <v>1500</v>
      </c>
      <c r="J36" s="142">
        <v>0</v>
      </c>
      <c r="K36" s="142">
        <v>0</v>
      </c>
    </row>
    <row r="37" spans="1:11" ht="14.25">
      <c r="A37" s="138" t="s">
        <v>431</v>
      </c>
      <c r="B37" s="139"/>
      <c r="C37" s="181"/>
      <c r="D37" s="141"/>
      <c r="E37" s="140"/>
      <c r="F37" s="140"/>
      <c r="G37" s="142">
        <v>2024.6</v>
      </c>
      <c r="H37" s="142">
        <v>162.5</v>
      </c>
      <c r="I37" s="142">
        <v>1862.1</v>
      </c>
      <c r="J37" s="142">
        <v>0</v>
      </c>
      <c r="K37" s="142">
        <v>0</v>
      </c>
    </row>
    <row r="38" spans="1:11" ht="27">
      <c r="A38" s="138" t="s">
        <v>374</v>
      </c>
      <c r="B38" s="139" t="s">
        <v>99</v>
      </c>
      <c r="C38" s="181" t="s">
        <v>626</v>
      </c>
      <c r="D38" s="141" t="s">
        <v>432</v>
      </c>
      <c r="E38" s="140" t="s">
        <v>382</v>
      </c>
      <c r="F38" s="140" t="s">
        <v>377</v>
      </c>
      <c r="G38" s="142">
        <v>30</v>
      </c>
      <c r="H38" s="142">
        <v>0</v>
      </c>
      <c r="I38" s="142">
        <v>30</v>
      </c>
      <c r="J38" s="142">
        <v>0</v>
      </c>
      <c r="K38" s="142">
        <v>0</v>
      </c>
    </row>
    <row r="39" spans="1:11" ht="28.5" customHeight="1">
      <c r="A39" s="138" t="s">
        <v>374</v>
      </c>
      <c r="B39" s="139"/>
      <c r="C39" s="181" t="s">
        <v>624</v>
      </c>
      <c r="D39" s="141" t="s">
        <v>433</v>
      </c>
      <c r="E39" s="140" t="s">
        <v>377</v>
      </c>
      <c r="F39" s="140" t="s">
        <v>377</v>
      </c>
      <c r="G39" s="142">
        <v>113.6</v>
      </c>
      <c r="H39" s="142">
        <v>0</v>
      </c>
      <c r="I39" s="142">
        <v>113.6</v>
      </c>
      <c r="J39" s="142">
        <v>0</v>
      </c>
      <c r="K39" s="142">
        <v>0</v>
      </c>
    </row>
    <row r="40" spans="1:11" ht="57" customHeight="1">
      <c r="A40" s="138" t="s">
        <v>374</v>
      </c>
      <c r="B40" s="139"/>
      <c r="C40" s="181" t="s">
        <v>625</v>
      </c>
      <c r="D40" s="141" t="s">
        <v>434</v>
      </c>
      <c r="E40" s="140" t="s">
        <v>377</v>
      </c>
      <c r="F40" s="140" t="s">
        <v>377</v>
      </c>
      <c r="G40" s="142">
        <v>10</v>
      </c>
      <c r="H40" s="142">
        <v>0</v>
      </c>
      <c r="I40" s="142">
        <v>10</v>
      </c>
      <c r="J40" s="142">
        <v>0</v>
      </c>
      <c r="K40" s="142">
        <v>0</v>
      </c>
    </row>
    <row r="41" spans="1:11" ht="25.5" customHeight="1">
      <c r="A41" s="138" t="s">
        <v>374</v>
      </c>
      <c r="B41" s="139"/>
      <c r="C41" s="181" t="s">
        <v>627</v>
      </c>
      <c r="D41" s="141" t="s">
        <v>435</v>
      </c>
      <c r="E41" s="140" t="s">
        <v>377</v>
      </c>
      <c r="F41" s="140" t="s">
        <v>377</v>
      </c>
      <c r="G41" s="142">
        <v>45</v>
      </c>
      <c r="H41" s="142">
        <v>0</v>
      </c>
      <c r="I41" s="142">
        <v>45</v>
      </c>
      <c r="J41" s="142">
        <v>0</v>
      </c>
      <c r="K41" s="142">
        <v>0</v>
      </c>
    </row>
    <row r="42" spans="1:11" ht="43.5" customHeight="1">
      <c r="A42" s="138" t="s">
        <v>374</v>
      </c>
      <c r="B42" s="139"/>
      <c r="C42" s="181" t="s">
        <v>436</v>
      </c>
      <c r="D42" s="141" t="s">
        <v>437</v>
      </c>
      <c r="E42" s="140" t="s">
        <v>377</v>
      </c>
      <c r="F42" s="140" t="s">
        <v>377</v>
      </c>
      <c r="G42" s="142">
        <v>3</v>
      </c>
      <c r="H42" s="142">
        <v>3</v>
      </c>
      <c r="I42" s="142">
        <v>0</v>
      </c>
      <c r="J42" s="142">
        <v>0</v>
      </c>
      <c r="K42" s="142">
        <v>0</v>
      </c>
    </row>
    <row r="43" spans="1:11" ht="18" customHeight="1">
      <c r="A43" s="138" t="s">
        <v>374</v>
      </c>
      <c r="B43" s="139"/>
      <c r="C43" s="181" t="s">
        <v>628</v>
      </c>
      <c r="D43" s="141" t="s">
        <v>438</v>
      </c>
      <c r="E43" s="140" t="s">
        <v>377</v>
      </c>
      <c r="F43" s="140" t="s">
        <v>377</v>
      </c>
      <c r="G43" s="142">
        <v>75</v>
      </c>
      <c r="H43" s="142">
        <v>0</v>
      </c>
      <c r="I43" s="142">
        <v>75</v>
      </c>
      <c r="J43" s="142">
        <v>0</v>
      </c>
      <c r="K43" s="142">
        <v>0</v>
      </c>
    </row>
    <row r="44" spans="1:11" ht="46.5" customHeight="1">
      <c r="A44" s="138" t="s">
        <v>374</v>
      </c>
      <c r="B44" s="139"/>
      <c r="C44" s="181" t="s">
        <v>439</v>
      </c>
      <c r="D44" s="141" t="s">
        <v>440</v>
      </c>
      <c r="E44" s="140" t="s">
        <v>377</v>
      </c>
      <c r="F44" s="140" t="s">
        <v>377</v>
      </c>
      <c r="G44" s="142">
        <v>8</v>
      </c>
      <c r="H44" s="142">
        <v>8</v>
      </c>
      <c r="I44" s="142">
        <v>0</v>
      </c>
      <c r="J44" s="142">
        <v>0</v>
      </c>
      <c r="K44" s="142">
        <v>0</v>
      </c>
    </row>
    <row r="45" spans="1:11" ht="45" customHeight="1">
      <c r="A45" s="138" t="s">
        <v>374</v>
      </c>
      <c r="B45" s="139"/>
      <c r="C45" s="181" t="s">
        <v>441</v>
      </c>
      <c r="D45" s="141" t="s">
        <v>442</v>
      </c>
      <c r="E45" s="140" t="s">
        <v>377</v>
      </c>
      <c r="F45" s="140" t="s">
        <v>377</v>
      </c>
      <c r="G45" s="142">
        <v>1</v>
      </c>
      <c r="H45" s="142">
        <v>1</v>
      </c>
      <c r="I45" s="142">
        <v>0</v>
      </c>
      <c r="J45" s="142">
        <v>0</v>
      </c>
      <c r="K45" s="142">
        <v>0</v>
      </c>
    </row>
    <row r="46" spans="1:11" ht="17.25" customHeight="1">
      <c r="A46" s="138" t="s">
        <v>374</v>
      </c>
      <c r="B46" s="139"/>
      <c r="C46" s="181" t="s">
        <v>443</v>
      </c>
      <c r="D46" s="141" t="s">
        <v>444</v>
      </c>
      <c r="E46" s="140" t="s">
        <v>382</v>
      </c>
      <c r="F46" s="140" t="s">
        <v>377</v>
      </c>
      <c r="G46" s="142">
        <v>77</v>
      </c>
      <c r="H46" s="142">
        <v>77</v>
      </c>
      <c r="I46" s="142">
        <v>0</v>
      </c>
      <c r="J46" s="142">
        <v>0</v>
      </c>
      <c r="K46" s="142">
        <v>0</v>
      </c>
    </row>
    <row r="47" spans="1:11" ht="27.75" customHeight="1">
      <c r="A47" s="138" t="s">
        <v>374</v>
      </c>
      <c r="B47" s="139"/>
      <c r="C47" s="181" t="s">
        <v>650</v>
      </c>
      <c r="D47" s="141" t="s">
        <v>445</v>
      </c>
      <c r="E47" s="140" t="s">
        <v>377</v>
      </c>
      <c r="F47" s="140" t="s">
        <v>377</v>
      </c>
      <c r="G47" s="142">
        <v>10</v>
      </c>
      <c r="H47" s="142">
        <v>0</v>
      </c>
      <c r="I47" s="142">
        <v>10</v>
      </c>
      <c r="J47" s="142">
        <v>0</v>
      </c>
      <c r="K47" s="142">
        <v>0</v>
      </c>
    </row>
    <row r="48" spans="1:11" ht="31.5" customHeight="1">
      <c r="A48" s="138" t="s">
        <v>374</v>
      </c>
      <c r="B48" s="139"/>
      <c r="C48" s="181" t="s">
        <v>637</v>
      </c>
      <c r="D48" s="141" t="s">
        <v>446</v>
      </c>
      <c r="E48" s="140" t="s">
        <v>377</v>
      </c>
      <c r="F48" s="140" t="s">
        <v>377</v>
      </c>
      <c r="G48" s="142">
        <v>12</v>
      </c>
      <c r="H48" s="142">
        <v>0</v>
      </c>
      <c r="I48" s="142">
        <v>12</v>
      </c>
      <c r="J48" s="142">
        <v>0</v>
      </c>
      <c r="K48" s="142">
        <v>0</v>
      </c>
    </row>
    <row r="49" spans="1:11" ht="46.5" customHeight="1">
      <c r="A49" s="138" t="s">
        <v>374</v>
      </c>
      <c r="B49" s="139"/>
      <c r="C49" s="181" t="s">
        <v>629</v>
      </c>
      <c r="D49" s="141" t="s">
        <v>447</v>
      </c>
      <c r="E49" s="140" t="s">
        <v>382</v>
      </c>
      <c r="F49" s="140" t="s">
        <v>377</v>
      </c>
      <c r="G49" s="142">
        <v>200</v>
      </c>
      <c r="H49" s="142">
        <v>0</v>
      </c>
      <c r="I49" s="142">
        <v>200</v>
      </c>
      <c r="J49" s="142">
        <v>0</v>
      </c>
      <c r="K49" s="142">
        <v>0</v>
      </c>
    </row>
    <row r="50" spans="1:11" ht="60.75" customHeight="1">
      <c r="A50" s="138" t="s">
        <v>374</v>
      </c>
      <c r="B50" s="139"/>
      <c r="C50" s="181" t="s">
        <v>448</v>
      </c>
      <c r="D50" s="141" t="s">
        <v>449</v>
      </c>
      <c r="E50" s="140" t="s">
        <v>377</v>
      </c>
      <c r="F50" s="140" t="s">
        <v>377</v>
      </c>
      <c r="G50" s="142">
        <v>6.5</v>
      </c>
      <c r="H50" s="142">
        <v>6.5</v>
      </c>
      <c r="I50" s="142">
        <v>0</v>
      </c>
      <c r="J50" s="142">
        <v>0</v>
      </c>
      <c r="K50" s="142">
        <v>0</v>
      </c>
    </row>
    <row r="51" spans="1:11" ht="58.5" customHeight="1">
      <c r="A51" s="138" t="s">
        <v>374</v>
      </c>
      <c r="B51" s="139"/>
      <c r="C51" s="181" t="s">
        <v>450</v>
      </c>
      <c r="D51" s="141" t="s">
        <v>451</v>
      </c>
      <c r="E51" s="140" t="s">
        <v>377</v>
      </c>
      <c r="F51" s="140" t="s">
        <v>377</v>
      </c>
      <c r="G51" s="142">
        <v>9</v>
      </c>
      <c r="H51" s="142">
        <v>9</v>
      </c>
      <c r="I51" s="142">
        <v>0</v>
      </c>
      <c r="J51" s="142">
        <v>0</v>
      </c>
      <c r="K51" s="142">
        <v>0</v>
      </c>
    </row>
    <row r="52" spans="1:11" ht="33.75" customHeight="1">
      <c r="A52" s="138" t="s">
        <v>374</v>
      </c>
      <c r="B52" s="139"/>
      <c r="C52" s="181" t="s">
        <v>452</v>
      </c>
      <c r="D52" s="141" t="s">
        <v>453</v>
      </c>
      <c r="E52" s="140" t="s">
        <v>377</v>
      </c>
      <c r="F52" s="140" t="s">
        <v>377</v>
      </c>
      <c r="G52" s="142">
        <v>5</v>
      </c>
      <c r="H52" s="142">
        <v>5</v>
      </c>
      <c r="I52" s="142">
        <v>0</v>
      </c>
      <c r="J52" s="142">
        <v>0</v>
      </c>
      <c r="K52" s="142">
        <v>0</v>
      </c>
    </row>
    <row r="53" spans="1:11" ht="60" customHeight="1">
      <c r="A53" s="138" t="s">
        <v>374</v>
      </c>
      <c r="B53" s="139"/>
      <c r="C53" s="181" t="s">
        <v>454</v>
      </c>
      <c r="D53" s="141" t="s">
        <v>455</v>
      </c>
      <c r="E53" s="140" t="s">
        <v>377</v>
      </c>
      <c r="F53" s="140" t="s">
        <v>377</v>
      </c>
      <c r="G53" s="142">
        <v>2</v>
      </c>
      <c r="H53" s="142">
        <v>2</v>
      </c>
      <c r="I53" s="142">
        <v>0</v>
      </c>
      <c r="J53" s="142">
        <v>0</v>
      </c>
      <c r="K53" s="142">
        <v>0</v>
      </c>
    </row>
    <row r="54" spans="1:11" ht="32.25" customHeight="1">
      <c r="A54" s="138" t="s">
        <v>374</v>
      </c>
      <c r="B54" s="139"/>
      <c r="C54" s="181" t="s">
        <v>645</v>
      </c>
      <c r="D54" s="141" t="s">
        <v>456</v>
      </c>
      <c r="E54" s="140" t="s">
        <v>377</v>
      </c>
      <c r="F54" s="140" t="s">
        <v>377</v>
      </c>
      <c r="G54" s="142">
        <v>100</v>
      </c>
      <c r="H54" s="142">
        <v>0</v>
      </c>
      <c r="I54" s="142">
        <v>100</v>
      </c>
      <c r="J54" s="142">
        <v>0</v>
      </c>
      <c r="K54" s="142">
        <v>0</v>
      </c>
    </row>
    <row r="55" spans="1:11" ht="47.25" customHeight="1">
      <c r="A55" s="138" t="s">
        <v>374</v>
      </c>
      <c r="B55" s="139"/>
      <c r="C55" s="181" t="s">
        <v>658</v>
      </c>
      <c r="D55" s="141" t="s">
        <v>457</v>
      </c>
      <c r="E55" s="140" t="s">
        <v>377</v>
      </c>
      <c r="F55" s="140" t="s">
        <v>377</v>
      </c>
      <c r="G55" s="142">
        <v>19</v>
      </c>
      <c r="H55" s="142">
        <v>0</v>
      </c>
      <c r="I55" s="142">
        <v>19</v>
      </c>
      <c r="J55" s="142">
        <v>0</v>
      </c>
      <c r="K55" s="142">
        <v>0</v>
      </c>
    </row>
    <row r="56" spans="1:11" ht="46.5" customHeight="1">
      <c r="A56" s="138" t="s">
        <v>374</v>
      </c>
      <c r="B56" s="139"/>
      <c r="C56" s="181" t="s">
        <v>659</v>
      </c>
      <c r="D56" s="141" t="s">
        <v>458</v>
      </c>
      <c r="E56" s="140" t="s">
        <v>377</v>
      </c>
      <c r="F56" s="140" t="s">
        <v>377</v>
      </c>
      <c r="G56" s="142">
        <v>25</v>
      </c>
      <c r="H56" s="142">
        <v>0</v>
      </c>
      <c r="I56" s="142">
        <v>25</v>
      </c>
      <c r="J56" s="142">
        <v>0</v>
      </c>
      <c r="K56" s="142">
        <v>0</v>
      </c>
    </row>
    <row r="57" spans="1:11" ht="45" customHeight="1">
      <c r="A57" s="138" t="s">
        <v>374</v>
      </c>
      <c r="B57" s="139"/>
      <c r="C57" s="181" t="s">
        <v>660</v>
      </c>
      <c r="D57" s="141" t="s">
        <v>459</v>
      </c>
      <c r="E57" s="140" t="s">
        <v>377</v>
      </c>
      <c r="F57" s="140" t="s">
        <v>377</v>
      </c>
      <c r="G57" s="142">
        <v>125</v>
      </c>
      <c r="H57" s="142">
        <v>0</v>
      </c>
      <c r="I57" s="142">
        <v>125</v>
      </c>
      <c r="J57" s="142">
        <v>0</v>
      </c>
      <c r="K57" s="142">
        <v>0</v>
      </c>
    </row>
    <row r="58" spans="1:11" ht="46.5" customHeight="1">
      <c r="A58" s="138" t="s">
        <v>374</v>
      </c>
      <c r="B58" s="139"/>
      <c r="C58" s="181" t="s">
        <v>460</v>
      </c>
      <c r="D58" s="141" t="s">
        <v>461</v>
      </c>
      <c r="E58" s="140" t="s">
        <v>377</v>
      </c>
      <c r="F58" s="140" t="s">
        <v>377</v>
      </c>
      <c r="G58" s="142">
        <v>2</v>
      </c>
      <c r="H58" s="142">
        <v>2</v>
      </c>
      <c r="I58" s="142">
        <v>0</v>
      </c>
      <c r="J58" s="142">
        <v>0</v>
      </c>
      <c r="K58" s="142">
        <v>0</v>
      </c>
    </row>
    <row r="59" spans="1:11" ht="45.75" customHeight="1">
      <c r="A59" s="138" t="s">
        <v>374</v>
      </c>
      <c r="B59" s="139"/>
      <c r="C59" s="181" t="s">
        <v>661</v>
      </c>
      <c r="D59" s="141" t="s">
        <v>462</v>
      </c>
      <c r="E59" s="140" t="s">
        <v>377</v>
      </c>
      <c r="F59" s="140" t="s">
        <v>377</v>
      </c>
      <c r="G59" s="142">
        <v>5</v>
      </c>
      <c r="H59" s="142">
        <v>0</v>
      </c>
      <c r="I59" s="142">
        <v>5</v>
      </c>
      <c r="J59" s="142">
        <v>0</v>
      </c>
      <c r="K59" s="142">
        <v>0</v>
      </c>
    </row>
    <row r="60" spans="1:11" ht="33.75" customHeight="1">
      <c r="A60" s="138" t="s">
        <v>374</v>
      </c>
      <c r="B60" s="139"/>
      <c r="C60" s="181" t="s">
        <v>646</v>
      </c>
      <c r="D60" s="141" t="s">
        <v>463</v>
      </c>
      <c r="E60" s="140" t="s">
        <v>377</v>
      </c>
      <c r="F60" s="140" t="s">
        <v>377</v>
      </c>
      <c r="G60" s="142">
        <v>4</v>
      </c>
      <c r="H60" s="142">
        <v>0</v>
      </c>
      <c r="I60" s="142">
        <v>4</v>
      </c>
      <c r="J60" s="142">
        <v>0</v>
      </c>
      <c r="K60" s="142">
        <v>0</v>
      </c>
    </row>
    <row r="61" spans="1:11" ht="45" customHeight="1">
      <c r="A61" s="138" t="s">
        <v>374</v>
      </c>
      <c r="B61" s="139"/>
      <c r="C61" s="181" t="s">
        <v>630</v>
      </c>
      <c r="D61" s="141" t="s">
        <v>464</v>
      </c>
      <c r="E61" s="140" t="s">
        <v>377</v>
      </c>
      <c r="F61" s="140" t="s">
        <v>377</v>
      </c>
      <c r="G61" s="142">
        <v>30</v>
      </c>
      <c r="H61" s="142">
        <v>0</v>
      </c>
      <c r="I61" s="142">
        <v>30</v>
      </c>
      <c r="J61" s="142">
        <v>0</v>
      </c>
      <c r="K61" s="142">
        <v>0</v>
      </c>
    </row>
    <row r="62" spans="1:11" ht="45.75" customHeight="1">
      <c r="A62" s="138" t="s">
        <v>374</v>
      </c>
      <c r="B62" s="139"/>
      <c r="C62" s="181" t="s">
        <v>657</v>
      </c>
      <c r="D62" s="141" t="s">
        <v>465</v>
      </c>
      <c r="E62" s="140" t="s">
        <v>377</v>
      </c>
      <c r="F62" s="140" t="s">
        <v>377</v>
      </c>
      <c r="G62" s="142">
        <v>3.2</v>
      </c>
      <c r="H62" s="142">
        <v>3.2</v>
      </c>
      <c r="I62" s="142">
        <v>0</v>
      </c>
      <c r="J62" s="142">
        <v>0</v>
      </c>
      <c r="K62" s="142">
        <v>0</v>
      </c>
    </row>
    <row r="63" spans="1:11" ht="18.75" customHeight="1">
      <c r="A63" s="138" t="s">
        <v>374</v>
      </c>
      <c r="B63" s="139"/>
      <c r="C63" s="181" t="s">
        <v>651</v>
      </c>
      <c r="D63" s="141" t="s">
        <v>466</v>
      </c>
      <c r="E63" s="140" t="s">
        <v>377</v>
      </c>
      <c r="F63" s="140" t="s">
        <v>377</v>
      </c>
      <c r="G63" s="142">
        <v>1</v>
      </c>
      <c r="H63" s="142">
        <v>1</v>
      </c>
      <c r="I63" s="142">
        <v>0</v>
      </c>
      <c r="J63" s="142">
        <v>0</v>
      </c>
      <c r="K63" s="142">
        <v>0</v>
      </c>
    </row>
    <row r="64" spans="1:11" ht="26.25" customHeight="1">
      <c r="A64" s="138" t="s">
        <v>374</v>
      </c>
      <c r="B64" s="139"/>
      <c r="C64" s="181" t="s">
        <v>638</v>
      </c>
      <c r="D64" s="141" t="s">
        <v>467</v>
      </c>
      <c r="E64" s="140" t="s">
        <v>377</v>
      </c>
      <c r="F64" s="140" t="s">
        <v>377</v>
      </c>
      <c r="G64" s="142">
        <v>26</v>
      </c>
      <c r="H64" s="142">
        <v>0</v>
      </c>
      <c r="I64" s="142">
        <v>26</v>
      </c>
      <c r="J64" s="142">
        <v>0</v>
      </c>
      <c r="K64" s="142">
        <v>0</v>
      </c>
    </row>
    <row r="65" spans="1:11" ht="18" customHeight="1">
      <c r="A65" s="138" t="s">
        <v>374</v>
      </c>
      <c r="B65" s="139"/>
      <c r="C65" s="181" t="s">
        <v>639</v>
      </c>
      <c r="D65" s="141" t="s">
        <v>468</v>
      </c>
      <c r="E65" s="140" t="s">
        <v>382</v>
      </c>
      <c r="F65" s="140" t="s">
        <v>377</v>
      </c>
      <c r="G65" s="142">
        <v>600</v>
      </c>
      <c r="H65" s="142">
        <v>0</v>
      </c>
      <c r="I65" s="142">
        <v>600</v>
      </c>
      <c r="J65" s="142">
        <v>0</v>
      </c>
      <c r="K65" s="142">
        <v>0</v>
      </c>
    </row>
    <row r="66" spans="1:11" ht="43.5" customHeight="1">
      <c r="A66" s="138" t="s">
        <v>374</v>
      </c>
      <c r="B66" s="139"/>
      <c r="C66" s="181" t="s">
        <v>469</v>
      </c>
      <c r="D66" s="141" t="s">
        <v>470</v>
      </c>
      <c r="E66" s="140" t="s">
        <v>377</v>
      </c>
      <c r="F66" s="140" t="s">
        <v>382</v>
      </c>
      <c r="G66" s="142">
        <v>6</v>
      </c>
      <c r="H66" s="142">
        <v>0</v>
      </c>
      <c r="I66" s="142">
        <v>6</v>
      </c>
      <c r="J66" s="142">
        <v>0</v>
      </c>
      <c r="K66" s="142">
        <v>0</v>
      </c>
    </row>
    <row r="67" spans="1:11" ht="21" customHeight="1">
      <c r="A67" s="138" t="s">
        <v>374</v>
      </c>
      <c r="B67" s="139"/>
      <c r="C67" s="181" t="s">
        <v>640</v>
      </c>
      <c r="D67" s="141" t="s">
        <v>471</v>
      </c>
      <c r="E67" s="140" t="s">
        <v>377</v>
      </c>
      <c r="F67" s="140" t="s">
        <v>377</v>
      </c>
      <c r="G67" s="142">
        <v>15</v>
      </c>
      <c r="H67" s="142">
        <v>0</v>
      </c>
      <c r="I67" s="142">
        <v>15</v>
      </c>
      <c r="J67" s="142">
        <v>0</v>
      </c>
      <c r="K67" s="142">
        <v>0</v>
      </c>
    </row>
    <row r="68" spans="1:11" ht="33.75" customHeight="1">
      <c r="A68" s="138" t="s">
        <v>374</v>
      </c>
      <c r="B68" s="139"/>
      <c r="C68" s="181" t="s">
        <v>641</v>
      </c>
      <c r="D68" s="141" t="s">
        <v>472</v>
      </c>
      <c r="E68" s="140" t="s">
        <v>382</v>
      </c>
      <c r="F68" s="140" t="s">
        <v>377</v>
      </c>
      <c r="G68" s="142">
        <v>20</v>
      </c>
      <c r="H68" s="142">
        <v>0</v>
      </c>
      <c r="I68" s="142">
        <v>20</v>
      </c>
      <c r="J68" s="142">
        <v>0</v>
      </c>
      <c r="K68" s="142">
        <v>0</v>
      </c>
    </row>
    <row r="69" spans="1:11" ht="45.75" customHeight="1">
      <c r="A69" s="138" t="s">
        <v>374</v>
      </c>
      <c r="B69" s="139"/>
      <c r="C69" s="181" t="s">
        <v>631</v>
      </c>
      <c r="D69" s="141" t="s">
        <v>473</v>
      </c>
      <c r="E69" s="140" t="s">
        <v>377</v>
      </c>
      <c r="F69" s="140" t="s">
        <v>377</v>
      </c>
      <c r="G69" s="142">
        <v>5</v>
      </c>
      <c r="H69" s="142">
        <v>0</v>
      </c>
      <c r="I69" s="142">
        <v>5</v>
      </c>
      <c r="J69" s="142">
        <v>0</v>
      </c>
      <c r="K69" s="142">
        <v>0</v>
      </c>
    </row>
    <row r="70" spans="1:11" ht="33" customHeight="1">
      <c r="A70" s="138" t="s">
        <v>374</v>
      </c>
      <c r="B70" s="139"/>
      <c r="C70" s="181" t="s">
        <v>632</v>
      </c>
      <c r="D70" s="141" t="s">
        <v>474</v>
      </c>
      <c r="E70" s="140" t="s">
        <v>377</v>
      </c>
      <c r="F70" s="140" t="s">
        <v>377</v>
      </c>
      <c r="G70" s="142">
        <v>5</v>
      </c>
      <c r="H70" s="142">
        <v>0</v>
      </c>
      <c r="I70" s="142">
        <v>5</v>
      </c>
      <c r="J70" s="142">
        <v>0</v>
      </c>
      <c r="K70" s="142">
        <v>0</v>
      </c>
    </row>
    <row r="71" spans="1:11" ht="30" customHeight="1">
      <c r="A71" s="138" t="s">
        <v>374</v>
      </c>
      <c r="B71" s="139"/>
      <c r="C71" s="181" t="s">
        <v>652</v>
      </c>
      <c r="D71" s="141" t="s">
        <v>475</v>
      </c>
      <c r="E71" s="140" t="s">
        <v>377</v>
      </c>
      <c r="F71" s="140" t="s">
        <v>377</v>
      </c>
      <c r="G71" s="142">
        <v>5</v>
      </c>
      <c r="H71" s="142">
        <v>5</v>
      </c>
      <c r="I71" s="142">
        <v>0</v>
      </c>
      <c r="J71" s="142">
        <v>0</v>
      </c>
      <c r="K71" s="142">
        <v>0</v>
      </c>
    </row>
    <row r="72" spans="1:11" ht="34.5" customHeight="1">
      <c r="A72" s="138" t="s">
        <v>374</v>
      </c>
      <c r="B72" s="139"/>
      <c r="C72" s="181" t="s">
        <v>656</v>
      </c>
      <c r="D72" s="141" t="s">
        <v>476</v>
      </c>
      <c r="E72" s="140" t="s">
        <v>377</v>
      </c>
      <c r="F72" s="140" t="s">
        <v>377</v>
      </c>
      <c r="G72" s="142">
        <v>6.6</v>
      </c>
      <c r="H72" s="142">
        <v>6.6</v>
      </c>
      <c r="I72" s="142">
        <v>0</v>
      </c>
      <c r="J72" s="142">
        <v>0</v>
      </c>
      <c r="K72" s="142">
        <v>0</v>
      </c>
    </row>
    <row r="73" spans="1:11" ht="32.25" customHeight="1">
      <c r="A73" s="138" t="s">
        <v>374</v>
      </c>
      <c r="B73" s="139"/>
      <c r="C73" s="181" t="s">
        <v>653</v>
      </c>
      <c r="D73" s="141" t="s">
        <v>477</v>
      </c>
      <c r="E73" s="140" t="s">
        <v>377</v>
      </c>
      <c r="F73" s="140" t="s">
        <v>377</v>
      </c>
      <c r="G73" s="142">
        <v>4</v>
      </c>
      <c r="H73" s="142">
        <v>4</v>
      </c>
      <c r="I73" s="142">
        <v>0</v>
      </c>
      <c r="J73" s="142">
        <v>0</v>
      </c>
      <c r="K73" s="142">
        <v>0</v>
      </c>
    </row>
    <row r="74" spans="1:11" ht="19.5" customHeight="1">
      <c r="A74" s="138" t="s">
        <v>374</v>
      </c>
      <c r="B74" s="139"/>
      <c r="C74" s="181" t="s">
        <v>662</v>
      </c>
      <c r="D74" s="141" t="s">
        <v>478</v>
      </c>
      <c r="E74" s="140" t="s">
        <v>377</v>
      </c>
      <c r="F74" s="140" t="s">
        <v>377</v>
      </c>
      <c r="G74" s="142">
        <v>15</v>
      </c>
      <c r="H74" s="142">
        <v>0</v>
      </c>
      <c r="I74" s="142">
        <v>15</v>
      </c>
      <c r="J74" s="142">
        <v>0</v>
      </c>
      <c r="K74" s="142">
        <v>0</v>
      </c>
    </row>
    <row r="75" spans="1:11" ht="45.75" customHeight="1">
      <c r="A75" s="138" t="s">
        <v>374</v>
      </c>
      <c r="B75" s="139"/>
      <c r="C75" s="181" t="s">
        <v>633</v>
      </c>
      <c r="D75" s="141" t="s">
        <v>479</v>
      </c>
      <c r="E75" s="140" t="s">
        <v>377</v>
      </c>
      <c r="F75" s="140" t="s">
        <v>377</v>
      </c>
      <c r="G75" s="142">
        <v>5</v>
      </c>
      <c r="H75" s="142">
        <v>0</v>
      </c>
      <c r="I75" s="142">
        <v>5</v>
      </c>
      <c r="J75" s="142">
        <v>0</v>
      </c>
      <c r="K75" s="142">
        <v>0</v>
      </c>
    </row>
    <row r="76" spans="1:11" ht="32.25" customHeight="1">
      <c r="A76" s="138" t="s">
        <v>374</v>
      </c>
      <c r="B76" s="139"/>
      <c r="C76" s="181" t="s">
        <v>634</v>
      </c>
      <c r="D76" s="141" t="s">
        <v>480</v>
      </c>
      <c r="E76" s="140" t="s">
        <v>382</v>
      </c>
      <c r="F76" s="140" t="s">
        <v>377</v>
      </c>
      <c r="G76" s="142">
        <v>25</v>
      </c>
      <c r="H76" s="142">
        <v>0</v>
      </c>
      <c r="I76" s="142">
        <v>25</v>
      </c>
      <c r="J76" s="142">
        <v>0</v>
      </c>
      <c r="K76" s="142">
        <v>0</v>
      </c>
    </row>
    <row r="77" spans="1:11" ht="21.75" customHeight="1">
      <c r="A77" s="138" t="s">
        <v>374</v>
      </c>
      <c r="B77" s="139"/>
      <c r="C77" s="181" t="s">
        <v>635</v>
      </c>
      <c r="D77" s="141" t="s">
        <v>481</v>
      </c>
      <c r="E77" s="140" t="s">
        <v>382</v>
      </c>
      <c r="F77" s="140" t="s">
        <v>377</v>
      </c>
      <c r="G77" s="142">
        <v>28.5</v>
      </c>
      <c r="H77" s="142">
        <v>0</v>
      </c>
      <c r="I77" s="142">
        <v>28.5</v>
      </c>
      <c r="J77" s="142">
        <v>0</v>
      </c>
      <c r="K77" s="142">
        <v>0</v>
      </c>
    </row>
    <row r="78" spans="1:11" ht="46.5" customHeight="1">
      <c r="A78" s="138" t="s">
        <v>374</v>
      </c>
      <c r="B78" s="139"/>
      <c r="C78" s="181" t="s">
        <v>655</v>
      </c>
      <c r="D78" s="141" t="s">
        <v>482</v>
      </c>
      <c r="E78" s="140" t="s">
        <v>377</v>
      </c>
      <c r="F78" s="140" t="s">
        <v>377</v>
      </c>
      <c r="G78" s="142">
        <v>16.2</v>
      </c>
      <c r="H78" s="142">
        <v>16.2</v>
      </c>
      <c r="I78" s="142">
        <v>0</v>
      </c>
      <c r="J78" s="142">
        <v>0</v>
      </c>
      <c r="K78" s="142">
        <v>0</v>
      </c>
    </row>
    <row r="79" spans="1:11" ht="33.75" customHeight="1">
      <c r="A79" s="138" t="s">
        <v>374</v>
      </c>
      <c r="B79" s="139"/>
      <c r="C79" s="181" t="s">
        <v>647</v>
      </c>
      <c r="D79" s="141" t="s">
        <v>483</v>
      </c>
      <c r="E79" s="140" t="s">
        <v>377</v>
      </c>
      <c r="F79" s="140" t="s">
        <v>377</v>
      </c>
      <c r="G79" s="142">
        <v>6</v>
      </c>
      <c r="H79" s="142">
        <v>6</v>
      </c>
      <c r="I79" s="142">
        <v>0</v>
      </c>
      <c r="J79" s="142">
        <v>0</v>
      </c>
      <c r="K79" s="142">
        <v>0</v>
      </c>
    </row>
    <row r="80" spans="1:11" ht="24.75" customHeight="1">
      <c r="A80" s="138" t="s">
        <v>374</v>
      </c>
      <c r="B80" s="139"/>
      <c r="C80" s="181" t="s">
        <v>643</v>
      </c>
      <c r="D80" s="141" t="s">
        <v>484</v>
      </c>
      <c r="E80" s="140" t="s">
        <v>377</v>
      </c>
      <c r="F80" s="140" t="s">
        <v>377</v>
      </c>
      <c r="G80" s="142">
        <v>231</v>
      </c>
      <c r="H80" s="142">
        <v>0</v>
      </c>
      <c r="I80" s="142">
        <v>231</v>
      </c>
      <c r="J80" s="142">
        <v>0</v>
      </c>
      <c r="K80" s="142">
        <v>0</v>
      </c>
    </row>
    <row r="81" spans="1:11" ht="46.5" customHeight="1">
      <c r="A81" s="138" t="s">
        <v>374</v>
      </c>
      <c r="B81" s="139"/>
      <c r="C81" s="181" t="s">
        <v>654</v>
      </c>
      <c r="D81" s="141" t="s">
        <v>485</v>
      </c>
      <c r="E81" s="140" t="s">
        <v>377</v>
      </c>
      <c r="F81" s="140" t="s">
        <v>377</v>
      </c>
      <c r="G81" s="142">
        <v>4</v>
      </c>
      <c r="H81" s="142">
        <v>4</v>
      </c>
      <c r="I81" s="142">
        <v>0</v>
      </c>
      <c r="J81" s="142">
        <v>0</v>
      </c>
      <c r="K81" s="142">
        <v>0</v>
      </c>
    </row>
    <row r="82" spans="1:11" ht="21" customHeight="1">
      <c r="A82" s="138" t="s">
        <v>374</v>
      </c>
      <c r="B82" s="139"/>
      <c r="C82" s="181" t="s">
        <v>648</v>
      </c>
      <c r="D82" s="141" t="s">
        <v>486</v>
      </c>
      <c r="E82" s="140" t="s">
        <v>377</v>
      </c>
      <c r="F82" s="140" t="s">
        <v>377</v>
      </c>
      <c r="G82" s="142">
        <v>3</v>
      </c>
      <c r="H82" s="142">
        <v>3</v>
      </c>
      <c r="I82" s="142">
        <v>0</v>
      </c>
      <c r="J82" s="142">
        <v>0</v>
      </c>
      <c r="K82" s="142">
        <v>0</v>
      </c>
    </row>
    <row r="83" spans="1:11" ht="33.75" customHeight="1">
      <c r="A83" s="138" t="s">
        <v>374</v>
      </c>
      <c r="B83" s="139"/>
      <c r="C83" s="181" t="s">
        <v>636</v>
      </c>
      <c r="D83" s="141" t="s">
        <v>487</v>
      </c>
      <c r="E83" s="140" t="s">
        <v>377</v>
      </c>
      <c r="F83" s="140" t="s">
        <v>377</v>
      </c>
      <c r="G83" s="142">
        <v>7</v>
      </c>
      <c r="H83" s="142">
        <v>0</v>
      </c>
      <c r="I83" s="142">
        <v>7</v>
      </c>
      <c r="J83" s="142">
        <v>0</v>
      </c>
      <c r="K83" s="142">
        <v>0</v>
      </c>
    </row>
    <row r="84" spans="1:11" ht="27" customHeight="1">
      <c r="A84" s="138" t="s">
        <v>374</v>
      </c>
      <c r="B84" s="139"/>
      <c r="C84" s="181" t="s">
        <v>649</v>
      </c>
      <c r="D84" s="141" t="s">
        <v>488</v>
      </c>
      <c r="E84" s="140" t="s">
        <v>377</v>
      </c>
      <c r="F84" s="140" t="s">
        <v>377</v>
      </c>
      <c r="G84" s="142">
        <v>35</v>
      </c>
      <c r="H84" s="142">
        <v>0</v>
      </c>
      <c r="I84" s="142">
        <v>35</v>
      </c>
      <c r="J84" s="142">
        <v>0</v>
      </c>
      <c r="K84" s="142">
        <v>0</v>
      </c>
    </row>
    <row r="85" spans="1:11" ht="32.25" customHeight="1">
      <c r="A85" s="138" t="s">
        <v>374</v>
      </c>
      <c r="B85" s="139" t="s">
        <v>103</v>
      </c>
      <c r="C85" s="181" t="s">
        <v>644</v>
      </c>
      <c r="D85" s="141" t="s">
        <v>489</v>
      </c>
      <c r="E85" s="140" t="s">
        <v>377</v>
      </c>
      <c r="F85" s="140" t="s">
        <v>377</v>
      </c>
      <c r="G85" s="142">
        <v>35</v>
      </c>
      <c r="H85" s="142">
        <v>0</v>
      </c>
      <c r="I85" s="142">
        <v>35</v>
      </c>
      <c r="J85" s="142">
        <v>0</v>
      </c>
      <c r="K85" s="142">
        <v>0</v>
      </c>
    </row>
    <row r="86" spans="1:11" ht="26.25" customHeight="1">
      <c r="A86" s="138" t="s">
        <v>490</v>
      </c>
      <c r="B86" s="139"/>
      <c r="C86" s="181"/>
      <c r="D86" s="141"/>
      <c r="E86" s="140"/>
      <c r="F86" s="140"/>
      <c r="G86" s="142">
        <v>10</v>
      </c>
      <c r="H86" s="142">
        <v>10</v>
      </c>
      <c r="I86" s="142">
        <v>0</v>
      </c>
      <c r="J86" s="142">
        <v>0</v>
      </c>
      <c r="K86" s="142">
        <v>0</v>
      </c>
    </row>
    <row r="87" spans="1:11" ht="51" customHeight="1">
      <c r="A87" s="138" t="s">
        <v>374</v>
      </c>
      <c r="B87" s="139" t="s">
        <v>99</v>
      </c>
      <c r="C87" s="181" t="s">
        <v>491</v>
      </c>
      <c r="D87" s="141" t="s">
        <v>492</v>
      </c>
      <c r="E87" s="140" t="s">
        <v>377</v>
      </c>
      <c r="F87" s="140" t="s">
        <v>377</v>
      </c>
      <c r="G87" s="142">
        <v>10</v>
      </c>
      <c r="H87" s="142">
        <v>10</v>
      </c>
      <c r="I87" s="142">
        <v>0</v>
      </c>
      <c r="J87" s="142">
        <v>0</v>
      </c>
      <c r="K87" s="142">
        <v>0</v>
      </c>
    </row>
    <row r="88" spans="1:11" ht="14.25">
      <c r="A88" s="138" t="s">
        <v>493</v>
      </c>
      <c r="B88" s="139"/>
      <c r="C88" s="181"/>
      <c r="D88" s="141"/>
      <c r="E88" s="140"/>
      <c r="F88" s="140"/>
      <c r="G88" s="142">
        <v>159</v>
      </c>
      <c r="H88" s="142">
        <v>39</v>
      </c>
      <c r="I88" s="142">
        <v>120</v>
      </c>
      <c r="J88" s="142">
        <v>0</v>
      </c>
      <c r="K88" s="142">
        <v>0</v>
      </c>
    </row>
    <row r="89" spans="1:11" ht="33.75" customHeight="1">
      <c r="A89" s="138" t="s">
        <v>374</v>
      </c>
      <c r="B89" s="139" t="s">
        <v>99</v>
      </c>
      <c r="C89" s="181" t="s">
        <v>494</v>
      </c>
      <c r="D89" s="141" t="s">
        <v>495</v>
      </c>
      <c r="E89" s="140" t="s">
        <v>377</v>
      </c>
      <c r="F89" s="140" t="s">
        <v>377</v>
      </c>
      <c r="G89" s="142">
        <v>120</v>
      </c>
      <c r="H89" s="142">
        <v>0</v>
      </c>
      <c r="I89" s="142">
        <v>120</v>
      </c>
      <c r="J89" s="142">
        <v>0</v>
      </c>
      <c r="K89" s="142">
        <v>0</v>
      </c>
    </row>
    <row r="90" spans="1:11" ht="48" customHeight="1">
      <c r="A90" s="138" t="s">
        <v>374</v>
      </c>
      <c r="B90" s="139"/>
      <c r="C90" s="181" t="s">
        <v>496</v>
      </c>
      <c r="D90" s="141" t="s">
        <v>497</v>
      </c>
      <c r="E90" s="140" t="s">
        <v>377</v>
      </c>
      <c r="F90" s="140" t="s">
        <v>377</v>
      </c>
      <c r="G90" s="142">
        <v>13.6</v>
      </c>
      <c r="H90" s="142">
        <v>13.6</v>
      </c>
      <c r="I90" s="142">
        <v>0</v>
      </c>
      <c r="J90" s="142">
        <v>0</v>
      </c>
      <c r="K90" s="142">
        <v>0</v>
      </c>
    </row>
    <row r="91" spans="1:11" ht="47.25" customHeight="1">
      <c r="A91" s="138" t="s">
        <v>374</v>
      </c>
      <c r="B91" s="139"/>
      <c r="C91" s="181" t="s">
        <v>498</v>
      </c>
      <c r="D91" s="141" t="s">
        <v>499</v>
      </c>
      <c r="E91" s="140" t="s">
        <v>377</v>
      </c>
      <c r="F91" s="140" t="s">
        <v>377</v>
      </c>
      <c r="G91" s="142">
        <v>16.4</v>
      </c>
      <c r="H91" s="142">
        <v>16.4</v>
      </c>
      <c r="I91" s="142">
        <v>0</v>
      </c>
      <c r="J91" s="142">
        <v>0</v>
      </c>
      <c r="K91" s="142">
        <v>0</v>
      </c>
    </row>
    <row r="92" spans="1:11" ht="25.5" customHeight="1">
      <c r="A92" s="138" t="s">
        <v>374</v>
      </c>
      <c r="B92" s="139"/>
      <c r="C92" s="181" t="s">
        <v>500</v>
      </c>
      <c r="D92" s="141" t="s">
        <v>501</v>
      </c>
      <c r="E92" s="140" t="s">
        <v>377</v>
      </c>
      <c r="F92" s="140" t="s">
        <v>377</v>
      </c>
      <c r="G92" s="142">
        <v>9</v>
      </c>
      <c r="H92" s="142">
        <v>9</v>
      </c>
      <c r="I92" s="142">
        <v>0</v>
      </c>
      <c r="J92" s="142">
        <v>0</v>
      </c>
      <c r="K92" s="142">
        <v>0</v>
      </c>
    </row>
  </sheetData>
  <sheetProtection/>
  <mergeCells count="9">
    <mergeCell ref="A1:K1"/>
    <mergeCell ref="J2:K2"/>
    <mergeCell ref="G4:K4"/>
    <mergeCell ref="A4:A5"/>
    <mergeCell ref="B4:B5"/>
    <mergeCell ref="C4:C5"/>
    <mergeCell ref="D4:D5"/>
    <mergeCell ref="E4:E5"/>
    <mergeCell ref="F4:F5"/>
  </mergeCells>
  <printOptions horizontalCentered="1"/>
  <pageMargins left="0.11811023622047245" right="0.11811023622047245" top="0.5511811023622047" bottom="0.35433070866141736"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91"/>
  <sheetViews>
    <sheetView tabSelected="1" zoomScaleSheetLayoutView="100" zoomScalePageLayoutView="0" workbookViewId="0" topLeftCell="A1">
      <selection activeCell="S8" sqref="S8"/>
    </sheetView>
  </sheetViews>
  <sheetFormatPr defaultColWidth="9.140625" defaultRowHeight="12.75"/>
  <cols>
    <col min="1" max="1" width="10.8515625" style="1" customWidth="1"/>
    <col min="2" max="2" width="12.28125" style="1" customWidth="1"/>
    <col min="3" max="4" width="9.140625" style="1" customWidth="1"/>
    <col min="5" max="5" width="8.00390625" style="1" customWidth="1"/>
    <col min="6" max="6" width="9.7109375" style="1" customWidth="1"/>
    <col min="7" max="7" width="9.140625" style="1" customWidth="1"/>
    <col min="8" max="9" width="7.28125" style="1" customWidth="1"/>
    <col min="10" max="10" width="32.00390625" style="1" customWidth="1"/>
    <col min="11" max="11" width="7.7109375" style="145" customWidth="1"/>
    <col min="12" max="14" width="7.421875" style="1" customWidth="1"/>
    <col min="15" max="16384" width="9.140625" style="1" customWidth="1"/>
  </cols>
  <sheetData>
    <row r="1" spans="1:14" ht="30.75" customHeight="1">
      <c r="A1" s="233" t="s">
        <v>281</v>
      </c>
      <c r="B1" s="233"/>
      <c r="C1" s="233"/>
      <c r="D1" s="233"/>
      <c r="E1" s="233"/>
      <c r="F1" s="233"/>
      <c r="G1" s="233"/>
      <c r="H1" s="233"/>
      <c r="I1" s="233"/>
      <c r="J1" s="233"/>
      <c r="K1" s="233"/>
      <c r="L1" s="233"/>
      <c r="M1" s="233"/>
      <c r="N1" s="233"/>
    </row>
    <row r="2" spans="1:14" s="2" customFormat="1" ht="12" customHeight="1">
      <c r="A2" s="3"/>
      <c r="B2" s="3"/>
      <c r="C2" s="3"/>
      <c r="D2" s="3"/>
      <c r="E2" s="3"/>
      <c r="F2" s="3"/>
      <c r="G2" s="3"/>
      <c r="H2" s="3"/>
      <c r="I2" s="3"/>
      <c r="J2" s="3"/>
      <c r="K2" s="143"/>
      <c r="L2" s="3"/>
      <c r="M2" s="234" t="s">
        <v>282</v>
      </c>
      <c r="N2" s="234"/>
    </row>
    <row r="3" spans="1:14" s="2" customFormat="1" ht="12">
      <c r="A3" s="104" t="s">
        <v>299</v>
      </c>
      <c r="B3" s="4"/>
      <c r="C3" s="4"/>
      <c r="D3" s="4"/>
      <c r="E3" s="4"/>
      <c r="F3" s="4"/>
      <c r="G3" s="4"/>
      <c r="H3" s="4"/>
      <c r="I3" s="4"/>
      <c r="J3" s="104"/>
      <c r="K3" s="144"/>
      <c r="L3" s="104"/>
      <c r="M3" s="235" t="s">
        <v>283</v>
      </c>
      <c r="N3" s="235"/>
    </row>
    <row r="4" spans="1:16" ht="13.5">
      <c r="A4" s="231" t="s">
        <v>273</v>
      </c>
      <c r="B4" s="231" t="s">
        <v>275</v>
      </c>
      <c r="C4" s="231" t="s">
        <v>94</v>
      </c>
      <c r="D4" s="236" t="s">
        <v>284</v>
      </c>
      <c r="E4" s="236"/>
      <c r="F4" s="236"/>
      <c r="G4" s="236"/>
      <c r="H4" s="231" t="s">
        <v>285</v>
      </c>
      <c r="I4" s="231" t="s">
        <v>286</v>
      </c>
      <c r="J4" s="231" t="s">
        <v>287</v>
      </c>
      <c r="K4" s="231" t="s">
        <v>288</v>
      </c>
      <c r="L4" s="236" t="s">
        <v>289</v>
      </c>
      <c r="M4" s="236"/>
      <c r="N4" s="236"/>
      <c r="O4" s="146"/>
      <c r="P4" s="146"/>
    </row>
    <row r="5" spans="1:16" ht="84" customHeight="1">
      <c r="A5" s="232"/>
      <c r="B5" s="231"/>
      <c r="C5" s="231"/>
      <c r="D5" s="163" t="s">
        <v>86</v>
      </c>
      <c r="E5" s="162" t="s">
        <v>290</v>
      </c>
      <c r="F5" s="162" t="s">
        <v>291</v>
      </c>
      <c r="G5" s="162" t="s">
        <v>292</v>
      </c>
      <c r="H5" s="231"/>
      <c r="I5" s="231"/>
      <c r="J5" s="231"/>
      <c r="K5" s="231"/>
      <c r="L5" s="162" t="s">
        <v>293</v>
      </c>
      <c r="M5" s="162" t="s">
        <v>294</v>
      </c>
      <c r="N5" s="162" t="s">
        <v>295</v>
      </c>
      <c r="O5" s="146"/>
      <c r="P5" s="146"/>
    </row>
    <row r="6" spans="1:16" ht="19.5" customHeight="1">
      <c r="A6" s="163" t="s">
        <v>94</v>
      </c>
      <c r="B6" s="164"/>
      <c r="C6" s="164">
        <f>C7+C36+C85+C87</f>
        <v>7417.6</v>
      </c>
      <c r="D6" s="164">
        <f>D7+D36+D85+D87</f>
        <v>7417.6</v>
      </c>
      <c r="E6" s="164">
        <f>E7+E36+E85+E87</f>
        <v>435.5</v>
      </c>
      <c r="F6" s="164">
        <f>F7+F36+F85+F87</f>
        <v>1522.6</v>
      </c>
      <c r="G6" s="164">
        <f>G7+G36+G85+G87</f>
        <v>5459.5</v>
      </c>
      <c r="H6" s="164"/>
      <c r="I6" s="164"/>
      <c r="J6" s="164"/>
      <c r="K6" s="165"/>
      <c r="L6" s="164"/>
      <c r="M6" s="164"/>
      <c r="N6" s="164"/>
      <c r="O6" s="146"/>
      <c r="P6" s="146"/>
    </row>
    <row r="7" spans="1:16" ht="27" customHeight="1">
      <c r="A7" s="166" t="s">
        <v>373</v>
      </c>
      <c r="B7" s="164"/>
      <c r="C7" s="164">
        <v>5224</v>
      </c>
      <c r="D7" s="164">
        <v>5224</v>
      </c>
      <c r="E7" s="164">
        <v>224</v>
      </c>
      <c r="F7" s="164"/>
      <c r="G7" s="164">
        <v>5000</v>
      </c>
      <c r="H7" s="164"/>
      <c r="I7" s="164"/>
      <c r="J7" s="164"/>
      <c r="K7" s="165"/>
      <c r="L7" s="164"/>
      <c r="M7" s="164"/>
      <c r="N7" s="164"/>
      <c r="O7" s="146"/>
      <c r="P7" s="146"/>
    </row>
    <row r="8" spans="1:16" ht="238.5" customHeight="1">
      <c r="A8" s="166" t="s">
        <v>374</v>
      </c>
      <c r="B8" s="166" t="s">
        <v>375</v>
      </c>
      <c r="C8" s="167">
        <v>395</v>
      </c>
      <c r="D8" s="167">
        <v>395</v>
      </c>
      <c r="E8" s="167"/>
      <c r="F8" s="161"/>
      <c r="G8" s="167">
        <v>395</v>
      </c>
      <c r="H8" s="152"/>
      <c r="I8" s="152"/>
      <c r="J8" s="149" t="s">
        <v>540</v>
      </c>
      <c r="K8" s="147" t="s">
        <v>511</v>
      </c>
      <c r="L8" s="149" t="s">
        <v>510</v>
      </c>
      <c r="M8" s="149" t="s">
        <v>512</v>
      </c>
      <c r="N8" s="149" t="s">
        <v>513</v>
      </c>
      <c r="O8" s="146"/>
      <c r="P8" s="146"/>
    </row>
    <row r="9" spans="1:16" ht="90.75" customHeight="1">
      <c r="A9" s="166" t="s">
        <v>374</v>
      </c>
      <c r="B9" s="166" t="s">
        <v>378</v>
      </c>
      <c r="C9" s="167">
        <v>40</v>
      </c>
      <c r="D9" s="167">
        <v>40</v>
      </c>
      <c r="E9" s="167">
        <v>40</v>
      </c>
      <c r="F9" s="161"/>
      <c r="G9" s="167"/>
      <c r="H9" s="152"/>
      <c r="I9" s="152"/>
      <c r="J9" s="147" t="s">
        <v>541</v>
      </c>
      <c r="K9" s="147" t="s">
        <v>515</v>
      </c>
      <c r="L9" s="149" t="s">
        <v>533</v>
      </c>
      <c r="M9" s="149" t="s">
        <v>534</v>
      </c>
      <c r="N9" s="149" t="s">
        <v>535</v>
      </c>
      <c r="O9" s="146"/>
      <c r="P9" s="146"/>
    </row>
    <row r="10" spans="1:16" ht="115.5" customHeight="1">
      <c r="A10" s="166" t="s">
        <v>374</v>
      </c>
      <c r="B10" s="166" t="s">
        <v>380</v>
      </c>
      <c r="C10" s="167">
        <v>70</v>
      </c>
      <c r="D10" s="167">
        <v>70</v>
      </c>
      <c r="E10" s="167"/>
      <c r="F10" s="161"/>
      <c r="G10" s="167">
        <v>70</v>
      </c>
      <c r="H10" s="152"/>
      <c r="I10" s="152"/>
      <c r="J10" s="149" t="s">
        <v>542</v>
      </c>
      <c r="K10" s="147" t="s">
        <v>502</v>
      </c>
      <c r="L10" s="168" t="s">
        <v>517</v>
      </c>
      <c r="M10" s="168" t="s">
        <v>518</v>
      </c>
      <c r="N10" s="168" t="s">
        <v>519</v>
      </c>
      <c r="O10" s="146"/>
      <c r="P10" s="146"/>
    </row>
    <row r="11" spans="1:16" ht="99" customHeight="1">
      <c r="A11" s="166" t="s">
        <v>374</v>
      </c>
      <c r="B11" s="166" t="s">
        <v>383</v>
      </c>
      <c r="C11" s="167">
        <v>500</v>
      </c>
      <c r="D11" s="167">
        <v>500</v>
      </c>
      <c r="E11" s="167"/>
      <c r="F11" s="161"/>
      <c r="G11" s="167">
        <v>500</v>
      </c>
      <c r="H11" s="152"/>
      <c r="I11" s="152"/>
      <c r="J11" s="147" t="s">
        <v>543</v>
      </c>
      <c r="K11" s="169" t="s">
        <v>532</v>
      </c>
      <c r="L11" s="168" t="s">
        <v>533</v>
      </c>
      <c r="M11" s="168" t="s">
        <v>534</v>
      </c>
      <c r="N11" s="168" t="s">
        <v>535</v>
      </c>
      <c r="O11" s="146"/>
      <c r="P11" s="146"/>
    </row>
    <row r="12" spans="1:16" ht="84">
      <c r="A12" s="166" t="s">
        <v>374</v>
      </c>
      <c r="B12" s="166" t="s">
        <v>385</v>
      </c>
      <c r="C12" s="167">
        <v>300</v>
      </c>
      <c r="D12" s="167">
        <v>300</v>
      </c>
      <c r="E12" s="167"/>
      <c r="F12" s="161"/>
      <c r="G12" s="167">
        <v>300</v>
      </c>
      <c r="H12" s="152"/>
      <c r="I12" s="152"/>
      <c r="J12" s="147" t="s">
        <v>544</v>
      </c>
      <c r="K12" s="147" t="s">
        <v>502</v>
      </c>
      <c r="L12" s="168" t="s">
        <v>533</v>
      </c>
      <c r="M12" s="168" t="s">
        <v>534</v>
      </c>
      <c r="N12" s="168" t="s">
        <v>535</v>
      </c>
      <c r="O12" s="146"/>
      <c r="P12" s="146"/>
    </row>
    <row r="13" spans="1:16" ht="84">
      <c r="A13" s="166" t="s">
        <v>374</v>
      </c>
      <c r="B13" s="166" t="s">
        <v>387</v>
      </c>
      <c r="C13" s="167">
        <v>183</v>
      </c>
      <c r="D13" s="167">
        <v>183</v>
      </c>
      <c r="E13" s="167"/>
      <c r="F13" s="161"/>
      <c r="G13" s="167">
        <v>183</v>
      </c>
      <c r="H13" s="152"/>
      <c r="I13" s="152"/>
      <c r="J13" s="147" t="s">
        <v>545</v>
      </c>
      <c r="K13" s="147" t="s">
        <v>509</v>
      </c>
      <c r="L13" s="168" t="s">
        <v>517</v>
      </c>
      <c r="M13" s="168" t="s">
        <v>518</v>
      </c>
      <c r="N13" s="168" t="s">
        <v>519</v>
      </c>
      <c r="O13" s="146"/>
      <c r="P13" s="146"/>
    </row>
    <row r="14" spans="1:16" ht="106.5" customHeight="1">
      <c r="A14" s="166" t="s">
        <v>374</v>
      </c>
      <c r="B14" s="166" t="s">
        <v>389</v>
      </c>
      <c r="C14" s="167">
        <v>20</v>
      </c>
      <c r="D14" s="167">
        <v>20</v>
      </c>
      <c r="E14" s="167"/>
      <c r="F14" s="161"/>
      <c r="G14" s="167">
        <v>20</v>
      </c>
      <c r="H14" s="152"/>
      <c r="I14" s="152"/>
      <c r="J14" s="149" t="s">
        <v>546</v>
      </c>
      <c r="K14" s="147" t="s">
        <v>502</v>
      </c>
      <c r="L14" s="168" t="s">
        <v>517</v>
      </c>
      <c r="M14" s="168" t="s">
        <v>531</v>
      </c>
      <c r="N14" s="168" t="s">
        <v>519</v>
      </c>
      <c r="O14" s="146"/>
      <c r="P14" s="146"/>
    </row>
    <row r="15" spans="1:16" ht="156">
      <c r="A15" s="166" t="s">
        <v>374</v>
      </c>
      <c r="B15" s="166" t="s">
        <v>391</v>
      </c>
      <c r="C15" s="167">
        <v>10</v>
      </c>
      <c r="D15" s="167">
        <v>10</v>
      </c>
      <c r="E15" s="167">
        <v>10</v>
      </c>
      <c r="F15" s="161"/>
      <c r="G15" s="167"/>
      <c r="H15" s="152"/>
      <c r="I15" s="152"/>
      <c r="J15" s="149" t="s">
        <v>547</v>
      </c>
      <c r="K15" s="147" t="s">
        <v>504</v>
      </c>
      <c r="L15" s="152"/>
      <c r="M15" s="152"/>
      <c r="N15" s="152"/>
      <c r="O15" s="146"/>
      <c r="P15" s="146"/>
    </row>
    <row r="16" spans="1:16" ht="114" customHeight="1">
      <c r="A16" s="166" t="s">
        <v>374</v>
      </c>
      <c r="B16" s="166" t="s">
        <v>393</v>
      </c>
      <c r="C16" s="167">
        <v>53</v>
      </c>
      <c r="D16" s="167">
        <v>53</v>
      </c>
      <c r="E16" s="167"/>
      <c r="F16" s="161"/>
      <c r="G16" s="167">
        <v>53</v>
      </c>
      <c r="H16" s="152"/>
      <c r="I16" s="152"/>
      <c r="J16" s="149" t="s">
        <v>548</v>
      </c>
      <c r="K16" s="147" t="s">
        <v>537</v>
      </c>
      <c r="L16" s="168" t="s">
        <v>517</v>
      </c>
      <c r="M16" s="168" t="s">
        <v>531</v>
      </c>
      <c r="N16" s="168" t="s">
        <v>519</v>
      </c>
      <c r="O16" s="146"/>
      <c r="P16" s="146"/>
    </row>
    <row r="17" spans="1:16" ht="120">
      <c r="A17" s="166" t="s">
        <v>374</v>
      </c>
      <c r="B17" s="166" t="s">
        <v>395</v>
      </c>
      <c r="C17" s="167">
        <v>5</v>
      </c>
      <c r="D17" s="167">
        <v>5</v>
      </c>
      <c r="E17" s="167">
        <v>5</v>
      </c>
      <c r="F17" s="161"/>
      <c r="G17" s="167"/>
      <c r="H17" s="152"/>
      <c r="I17" s="152"/>
      <c r="J17" s="147" t="s">
        <v>549</v>
      </c>
      <c r="K17" s="147" t="s">
        <v>504</v>
      </c>
      <c r="L17" s="152"/>
      <c r="M17" s="152"/>
      <c r="N17" s="152"/>
      <c r="O17" s="146"/>
      <c r="P17" s="146"/>
    </row>
    <row r="18" spans="1:16" ht="167.25" customHeight="1">
      <c r="A18" s="166" t="s">
        <v>374</v>
      </c>
      <c r="B18" s="166" t="s">
        <v>397</v>
      </c>
      <c r="C18" s="167">
        <v>130</v>
      </c>
      <c r="D18" s="167">
        <v>130</v>
      </c>
      <c r="E18" s="167"/>
      <c r="F18" s="161"/>
      <c r="G18" s="167">
        <v>130</v>
      </c>
      <c r="H18" s="152"/>
      <c r="I18" s="152"/>
      <c r="J18" s="149" t="s">
        <v>550</v>
      </c>
      <c r="K18" s="147" t="s">
        <v>503</v>
      </c>
      <c r="L18" s="149" t="s">
        <v>533</v>
      </c>
      <c r="M18" s="149" t="s">
        <v>534</v>
      </c>
      <c r="N18" s="149" t="s">
        <v>535</v>
      </c>
      <c r="O18" s="146"/>
      <c r="P18" s="146"/>
    </row>
    <row r="19" spans="1:17" ht="180">
      <c r="A19" s="166" t="s">
        <v>374</v>
      </c>
      <c r="B19" s="166" t="s">
        <v>399</v>
      </c>
      <c r="C19" s="167">
        <v>10</v>
      </c>
      <c r="D19" s="167">
        <v>10</v>
      </c>
      <c r="E19" s="167"/>
      <c r="F19" s="161"/>
      <c r="G19" s="167">
        <v>10</v>
      </c>
      <c r="H19" s="152"/>
      <c r="I19" s="152"/>
      <c r="J19" s="173" t="s">
        <v>551</v>
      </c>
      <c r="K19" s="170" t="s">
        <v>527</v>
      </c>
      <c r="L19" s="149" t="s">
        <v>528</v>
      </c>
      <c r="M19" s="149" t="s">
        <v>529</v>
      </c>
      <c r="N19" s="149" t="s">
        <v>530</v>
      </c>
      <c r="O19" s="146"/>
      <c r="P19" s="146"/>
      <c r="Q19" s="172"/>
    </row>
    <row r="20" spans="1:16" ht="180">
      <c r="A20" s="166" t="s">
        <v>374</v>
      </c>
      <c r="B20" s="166" t="s">
        <v>401</v>
      </c>
      <c r="C20" s="167">
        <v>40</v>
      </c>
      <c r="D20" s="167">
        <v>40</v>
      </c>
      <c r="E20" s="167"/>
      <c r="F20" s="161"/>
      <c r="G20" s="167">
        <v>40</v>
      </c>
      <c r="H20" s="152"/>
      <c r="I20" s="152"/>
      <c r="J20" s="147" t="s">
        <v>552</v>
      </c>
      <c r="K20" s="147" t="s">
        <v>509</v>
      </c>
      <c r="L20" s="168" t="s">
        <v>520</v>
      </c>
      <c r="M20" s="168" t="s">
        <v>521</v>
      </c>
      <c r="N20" s="168" t="s">
        <v>519</v>
      </c>
      <c r="O20" s="146"/>
      <c r="P20" s="146"/>
    </row>
    <row r="21" spans="1:16" ht="72">
      <c r="A21" s="166" t="s">
        <v>374</v>
      </c>
      <c r="B21" s="166" t="s">
        <v>403</v>
      </c>
      <c r="C21" s="167">
        <v>1</v>
      </c>
      <c r="D21" s="167">
        <v>1</v>
      </c>
      <c r="E21" s="167"/>
      <c r="F21" s="161"/>
      <c r="G21" s="167">
        <v>1</v>
      </c>
      <c r="H21" s="152"/>
      <c r="I21" s="152"/>
      <c r="J21" s="147" t="s">
        <v>553</v>
      </c>
      <c r="K21" s="147" t="s">
        <v>509</v>
      </c>
      <c r="L21" s="162" t="s">
        <v>516</v>
      </c>
      <c r="M21" s="162" t="s">
        <v>516</v>
      </c>
      <c r="N21" s="162" t="s">
        <v>516</v>
      </c>
      <c r="O21" s="146"/>
      <c r="P21" s="146"/>
    </row>
    <row r="22" spans="1:16" ht="96">
      <c r="A22" s="166" t="s">
        <v>374</v>
      </c>
      <c r="B22" s="166" t="s">
        <v>538</v>
      </c>
      <c r="C22" s="167">
        <v>5</v>
      </c>
      <c r="D22" s="167">
        <v>5</v>
      </c>
      <c r="E22" s="167"/>
      <c r="F22" s="161"/>
      <c r="G22" s="167">
        <v>5</v>
      </c>
      <c r="H22" s="152"/>
      <c r="I22" s="152"/>
      <c r="J22" s="149" t="s">
        <v>554</v>
      </c>
      <c r="K22" s="147" t="s">
        <v>502</v>
      </c>
      <c r="L22" s="168" t="s">
        <v>517</v>
      </c>
      <c r="M22" s="168" t="s">
        <v>531</v>
      </c>
      <c r="N22" s="168" t="s">
        <v>519</v>
      </c>
      <c r="O22" s="146"/>
      <c r="P22" s="146"/>
    </row>
    <row r="23" spans="1:16" ht="120">
      <c r="A23" s="166" t="s">
        <v>374</v>
      </c>
      <c r="B23" s="166" t="s">
        <v>406</v>
      </c>
      <c r="C23" s="167">
        <v>3</v>
      </c>
      <c r="D23" s="167">
        <v>3</v>
      </c>
      <c r="E23" s="167">
        <v>3</v>
      </c>
      <c r="F23" s="161"/>
      <c r="G23" s="167"/>
      <c r="H23" s="152"/>
      <c r="I23" s="152"/>
      <c r="J23" s="149" t="s">
        <v>555</v>
      </c>
      <c r="K23" s="147" t="s">
        <v>504</v>
      </c>
      <c r="L23" s="152"/>
      <c r="M23" s="152"/>
      <c r="N23" s="152"/>
      <c r="O23" s="146"/>
      <c r="P23" s="146"/>
    </row>
    <row r="24" spans="1:16" ht="221.25" customHeight="1">
      <c r="A24" s="166" t="s">
        <v>374</v>
      </c>
      <c r="B24" s="166" t="s">
        <v>408</v>
      </c>
      <c r="C24" s="167">
        <v>12</v>
      </c>
      <c r="D24" s="167">
        <v>12</v>
      </c>
      <c r="E24" s="167">
        <v>12</v>
      </c>
      <c r="F24" s="161"/>
      <c r="G24" s="167"/>
      <c r="H24" s="152"/>
      <c r="I24" s="152"/>
      <c r="J24" s="150" t="s">
        <v>556</v>
      </c>
      <c r="K24" s="147" t="s">
        <v>504</v>
      </c>
      <c r="L24" s="152"/>
      <c r="M24" s="152"/>
      <c r="N24" s="152"/>
      <c r="O24" s="146"/>
      <c r="P24" s="146"/>
    </row>
    <row r="25" spans="1:16" ht="180">
      <c r="A25" s="166" t="s">
        <v>374</v>
      </c>
      <c r="B25" s="166" t="s">
        <v>410</v>
      </c>
      <c r="C25" s="167">
        <v>150</v>
      </c>
      <c r="D25" s="167">
        <v>150</v>
      </c>
      <c r="E25" s="167">
        <v>150</v>
      </c>
      <c r="F25" s="161"/>
      <c r="G25" s="167"/>
      <c r="H25" s="152"/>
      <c r="I25" s="152"/>
      <c r="J25" s="151" t="s">
        <v>557</v>
      </c>
      <c r="K25" s="147" t="s">
        <v>504</v>
      </c>
      <c r="L25" s="152"/>
      <c r="M25" s="152"/>
      <c r="N25" s="152"/>
      <c r="O25" s="146"/>
      <c r="P25" s="146"/>
    </row>
    <row r="26" spans="1:16" ht="144">
      <c r="A26" s="166" t="s">
        <v>374</v>
      </c>
      <c r="B26" s="166" t="s">
        <v>412</v>
      </c>
      <c r="C26" s="167">
        <v>67</v>
      </c>
      <c r="D26" s="167">
        <v>67</v>
      </c>
      <c r="E26" s="167"/>
      <c r="F26" s="161"/>
      <c r="G26" s="167">
        <v>67</v>
      </c>
      <c r="H26" s="152"/>
      <c r="I26" s="152"/>
      <c r="J26" s="149" t="s">
        <v>558</v>
      </c>
      <c r="K26" s="147" t="s">
        <v>502</v>
      </c>
      <c r="L26" s="168" t="s">
        <v>517</v>
      </c>
      <c r="M26" s="168" t="s">
        <v>531</v>
      </c>
      <c r="N26" s="168" t="s">
        <v>519</v>
      </c>
      <c r="O26" s="146"/>
      <c r="P26" s="146"/>
    </row>
    <row r="27" spans="1:16" ht="144">
      <c r="A27" s="166" t="s">
        <v>374</v>
      </c>
      <c r="B27" s="166" t="s">
        <v>414</v>
      </c>
      <c r="C27" s="167">
        <v>4</v>
      </c>
      <c r="D27" s="167">
        <v>4</v>
      </c>
      <c r="E27" s="167">
        <v>4</v>
      </c>
      <c r="F27" s="161"/>
      <c r="G27" s="167"/>
      <c r="H27" s="152"/>
      <c r="I27" s="152"/>
      <c r="J27" s="151" t="s">
        <v>559</v>
      </c>
      <c r="K27" s="147" t="s">
        <v>504</v>
      </c>
      <c r="L27" s="152"/>
      <c r="M27" s="152"/>
      <c r="N27" s="152"/>
      <c r="O27" s="146"/>
      <c r="P27" s="146"/>
    </row>
    <row r="28" spans="1:16" ht="96">
      <c r="A28" s="166" t="s">
        <v>374</v>
      </c>
      <c r="B28" s="166" t="s">
        <v>416</v>
      </c>
      <c r="C28" s="167">
        <v>100</v>
      </c>
      <c r="D28" s="167">
        <v>100</v>
      </c>
      <c r="E28" s="167"/>
      <c r="F28" s="161"/>
      <c r="G28" s="167">
        <v>100</v>
      </c>
      <c r="H28" s="152"/>
      <c r="I28" s="152"/>
      <c r="J28" s="147" t="s">
        <v>560</v>
      </c>
      <c r="K28" s="147" t="s">
        <v>511</v>
      </c>
      <c r="L28" s="168" t="s">
        <v>524</v>
      </c>
      <c r="M28" s="168" t="s">
        <v>523</v>
      </c>
      <c r="N28" s="168" t="s">
        <v>519</v>
      </c>
      <c r="O28" s="146"/>
      <c r="P28" s="146"/>
    </row>
    <row r="29" spans="1:16" ht="156">
      <c r="A29" s="166" t="s">
        <v>374</v>
      </c>
      <c r="B29" s="166" t="s">
        <v>418</v>
      </c>
      <c r="C29" s="167">
        <v>126</v>
      </c>
      <c r="D29" s="167">
        <v>126</v>
      </c>
      <c r="E29" s="167"/>
      <c r="F29" s="161"/>
      <c r="G29" s="167">
        <v>126</v>
      </c>
      <c r="H29" s="152"/>
      <c r="I29" s="152"/>
      <c r="J29" s="149" t="s">
        <v>561</v>
      </c>
      <c r="K29" s="147" t="s">
        <v>509</v>
      </c>
      <c r="L29" s="152"/>
      <c r="M29" s="152"/>
      <c r="N29" s="147" t="s">
        <v>514</v>
      </c>
      <c r="O29" s="146"/>
      <c r="P29" s="146"/>
    </row>
    <row r="30" spans="1:16" ht="108">
      <c r="A30" s="166" t="s">
        <v>374</v>
      </c>
      <c r="B30" s="166" t="s">
        <v>420</v>
      </c>
      <c r="C30" s="167">
        <v>500</v>
      </c>
      <c r="D30" s="167">
        <v>500</v>
      </c>
      <c r="E30" s="167"/>
      <c r="F30" s="161"/>
      <c r="G30" s="167">
        <v>500</v>
      </c>
      <c r="H30" s="152"/>
      <c r="I30" s="152"/>
      <c r="J30" s="147" t="s">
        <v>563</v>
      </c>
      <c r="K30" s="148" t="s">
        <v>536</v>
      </c>
      <c r="L30" s="147" t="s">
        <v>562</v>
      </c>
      <c r="M30" s="152"/>
      <c r="N30" s="152"/>
      <c r="O30" s="146"/>
      <c r="P30" s="146"/>
    </row>
    <row r="31" spans="1:16" ht="96">
      <c r="A31" s="166" t="s">
        <v>374</v>
      </c>
      <c r="B31" s="166" t="s">
        <v>422</v>
      </c>
      <c r="C31" s="167">
        <v>100</v>
      </c>
      <c r="D31" s="167">
        <v>100</v>
      </c>
      <c r="E31" s="167"/>
      <c r="F31" s="161"/>
      <c r="G31" s="167">
        <v>100</v>
      </c>
      <c r="H31" s="152"/>
      <c r="I31" s="152"/>
      <c r="J31" s="147" t="s">
        <v>564</v>
      </c>
      <c r="K31" s="147" t="s">
        <v>525</v>
      </c>
      <c r="L31" s="168" t="s">
        <v>526</v>
      </c>
      <c r="M31" s="168" t="s">
        <v>523</v>
      </c>
      <c r="N31" s="168" t="s">
        <v>519</v>
      </c>
      <c r="O31" s="146"/>
      <c r="P31" s="146"/>
    </row>
    <row r="32" spans="1:16" ht="72">
      <c r="A32" s="166" t="s">
        <v>374</v>
      </c>
      <c r="B32" s="166" t="s">
        <v>539</v>
      </c>
      <c r="C32" s="167">
        <v>450</v>
      </c>
      <c r="D32" s="167">
        <v>450</v>
      </c>
      <c r="E32" s="167"/>
      <c r="F32" s="161"/>
      <c r="G32" s="167">
        <v>450</v>
      </c>
      <c r="H32" s="152"/>
      <c r="I32" s="152"/>
      <c r="J32" s="147" t="s">
        <v>565</v>
      </c>
      <c r="K32" s="147" t="s">
        <v>502</v>
      </c>
      <c r="L32" s="168"/>
      <c r="M32" s="168" t="s">
        <v>566</v>
      </c>
      <c r="N32" s="168"/>
      <c r="O32" s="146"/>
      <c r="P32" s="146"/>
    </row>
    <row r="33" spans="1:16" ht="96">
      <c r="A33" s="166" t="s">
        <v>374</v>
      </c>
      <c r="B33" s="166" t="s">
        <v>425</v>
      </c>
      <c r="C33" s="167">
        <v>50</v>
      </c>
      <c r="D33" s="167">
        <v>50</v>
      </c>
      <c r="E33" s="167"/>
      <c r="F33" s="161"/>
      <c r="G33" s="167">
        <v>50</v>
      </c>
      <c r="H33" s="152"/>
      <c r="I33" s="152"/>
      <c r="J33" s="147" t="s">
        <v>567</v>
      </c>
      <c r="K33" s="147" t="s">
        <v>509</v>
      </c>
      <c r="L33" s="168" t="s">
        <v>522</v>
      </c>
      <c r="M33" s="168" t="s">
        <v>523</v>
      </c>
      <c r="N33" s="168" t="s">
        <v>519</v>
      </c>
      <c r="O33" s="146"/>
      <c r="P33" s="146"/>
    </row>
    <row r="34" spans="1:16" ht="96">
      <c r="A34" s="166" t="s">
        <v>374</v>
      </c>
      <c r="B34" s="166" t="s">
        <v>427</v>
      </c>
      <c r="C34" s="167">
        <v>400</v>
      </c>
      <c r="D34" s="167">
        <v>400</v>
      </c>
      <c r="E34" s="167"/>
      <c r="F34" s="161"/>
      <c r="G34" s="167">
        <v>400</v>
      </c>
      <c r="H34" s="152"/>
      <c r="I34" s="152"/>
      <c r="J34" s="147" t="s">
        <v>569</v>
      </c>
      <c r="K34" s="148" t="s">
        <v>536</v>
      </c>
      <c r="L34" s="147" t="s">
        <v>568</v>
      </c>
      <c r="M34" s="152"/>
      <c r="N34" s="152"/>
      <c r="O34" s="146"/>
      <c r="P34" s="146"/>
    </row>
    <row r="35" spans="1:16" ht="84">
      <c r="A35" s="166" t="s">
        <v>374</v>
      </c>
      <c r="B35" s="166" t="s">
        <v>429</v>
      </c>
      <c r="C35" s="167">
        <v>1500</v>
      </c>
      <c r="D35" s="167">
        <v>1500</v>
      </c>
      <c r="E35" s="167"/>
      <c r="F35" s="161"/>
      <c r="G35" s="167">
        <v>1500</v>
      </c>
      <c r="H35" s="152"/>
      <c r="I35" s="152"/>
      <c r="J35" s="147" t="s">
        <v>570</v>
      </c>
      <c r="K35" s="147" t="s">
        <v>502</v>
      </c>
      <c r="L35" s="149" t="s">
        <v>533</v>
      </c>
      <c r="M35" s="149" t="s">
        <v>534</v>
      </c>
      <c r="N35" s="149" t="s">
        <v>535</v>
      </c>
      <c r="O35" s="146"/>
      <c r="P35" s="146"/>
    </row>
    <row r="36" spans="1:16" ht="24">
      <c r="A36" s="166" t="s">
        <v>431</v>
      </c>
      <c r="B36" s="166"/>
      <c r="C36" s="167">
        <v>2024.6</v>
      </c>
      <c r="D36" s="167">
        <v>2024.6</v>
      </c>
      <c r="E36" s="167">
        <f>SUM(E37:E84)</f>
        <v>162.5</v>
      </c>
      <c r="F36" s="167">
        <f>SUM(F37:F84)</f>
        <v>1402.6</v>
      </c>
      <c r="G36" s="167">
        <f>SUM(G37:G84)</f>
        <v>459.5</v>
      </c>
      <c r="H36" s="152"/>
      <c r="I36" s="152"/>
      <c r="J36" s="152"/>
      <c r="K36" s="147"/>
      <c r="L36" s="152"/>
      <c r="M36" s="152"/>
      <c r="N36" s="152"/>
      <c r="O36" s="146"/>
      <c r="P36" s="146"/>
    </row>
    <row r="37" spans="1:16" ht="72.75" customHeight="1">
      <c r="A37" s="166" t="s">
        <v>374</v>
      </c>
      <c r="B37" s="179" t="s">
        <v>626</v>
      </c>
      <c r="C37" s="167">
        <v>30</v>
      </c>
      <c r="D37" s="167">
        <v>30</v>
      </c>
      <c r="E37" s="167"/>
      <c r="F37" s="161"/>
      <c r="G37" s="167">
        <v>30</v>
      </c>
      <c r="H37" s="152"/>
      <c r="I37" s="152"/>
      <c r="J37" s="147" t="s">
        <v>571</v>
      </c>
      <c r="K37" s="147" t="s">
        <v>504</v>
      </c>
      <c r="L37" s="152"/>
      <c r="M37" s="152"/>
      <c r="N37" s="152"/>
      <c r="O37" s="146"/>
      <c r="P37" s="146"/>
    </row>
    <row r="38" spans="1:16" ht="276">
      <c r="A38" s="166" t="s">
        <v>374</v>
      </c>
      <c r="B38" s="179" t="s">
        <v>624</v>
      </c>
      <c r="C38" s="167">
        <v>113.6</v>
      </c>
      <c r="D38" s="167">
        <v>113.6</v>
      </c>
      <c r="E38" s="167"/>
      <c r="F38" s="167">
        <v>113.6</v>
      </c>
      <c r="G38" s="161"/>
      <c r="H38" s="152"/>
      <c r="I38" s="152"/>
      <c r="J38" s="153" t="s">
        <v>572</v>
      </c>
      <c r="K38" s="147" t="s">
        <v>504</v>
      </c>
      <c r="L38" s="152"/>
      <c r="M38" s="152"/>
      <c r="N38" s="152"/>
      <c r="O38" s="146"/>
      <c r="P38" s="146"/>
    </row>
    <row r="39" spans="1:16" ht="144">
      <c r="A39" s="166" t="s">
        <v>374</v>
      </c>
      <c r="B39" s="179" t="s">
        <v>625</v>
      </c>
      <c r="C39" s="167">
        <v>10</v>
      </c>
      <c r="D39" s="167">
        <v>10</v>
      </c>
      <c r="E39" s="167"/>
      <c r="F39" s="167">
        <v>10</v>
      </c>
      <c r="G39" s="161"/>
      <c r="H39" s="152"/>
      <c r="I39" s="152"/>
      <c r="J39" s="174" t="s">
        <v>573</v>
      </c>
      <c r="K39" s="147" t="s">
        <v>506</v>
      </c>
      <c r="L39" s="147"/>
      <c r="M39" s="152"/>
      <c r="N39" s="147"/>
      <c r="O39" s="146"/>
      <c r="P39" s="146"/>
    </row>
    <row r="40" spans="1:16" ht="60">
      <c r="A40" s="166" t="s">
        <v>374</v>
      </c>
      <c r="B40" s="179" t="s">
        <v>627</v>
      </c>
      <c r="C40" s="167">
        <v>45</v>
      </c>
      <c r="D40" s="167">
        <v>45</v>
      </c>
      <c r="E40" s="167"/>
      <c r="F40" s="161"/>
      <c r="G40" s="167">
        <v>45</v>
      </c>
      <c r="H40" s="152"/>
      <c r="I40" s="152"/>
      <c r="J40" s="147" t="s">
        <v>574</v>
      </c>
      <c r="K40" s="147" t="s">
        <v>504</v>
      </c>
      <c r="L40" s="152"/>
      <c r="M40" s="152"/>
      <c r="N40" s="152"/>
      <c r="O40" s="146"/>
      <c r="P40" s="146"/>
    </row>
    <row r="41" spans="1:16" ht="120">
      <c r="A41" s="166" t="s">
        <v>374</v>
      </c>
      <c r="B41" s="166" t="s">
        <v>436</v>
      </c>
      <c r="C41" s="167">
        <v>3</v>
      </c>
      <c r="D41" s="167">
        <v>3</v>
      </c>
      <c r="E41" s="167">
        <v>3</v>
      </c>
      <c r="F41" s="167"/>
      <c r="G41" s="161"/>
      <c r="H41" s="152"/>
      <c r="I41" s="152"/>
      <c r="J41" s="147" t="s">
        <v>575</v>
      </c>
      <c r="K41" s="147" t="s">
        <v>505</v>
      </c>
      <c r="L41" s="147"/>
      <c r="M41" s="147"/>
      <c r="N41" s="147"/>
      <c r="O41" s="146"/>
      <c r="P41" s="146"/>
    </row>
    <row r="42" spans="1:16" ht="136.5" customHeight="1">
      <c r="A42" s="166" t="s">
        <v>374</v>
      </c>
      <c r="B42" s="179" t="s">
        <v>628</v>
      </c>
      <c r="C42" s="167">
        <v>75</v>
      </c>
      <c r="D42" s="167">
        <v>75</v>
      </c>
      <c r="E42" s="167"/>
      <c r="F42" s="161"/>
      <c r="G42" s="167">
        <v>75</v>
      </c>
      <c r="H42" s="152"/>
      <c r="I42" s="152"/>
      <c r="J42" s="147" t="s">
        <v>576</v>
      </c>
      <c r="K42" s="147" t="s">
        <v>504</v>
      </c>
      <c r="L42" s="152"/>
      <c r="M42" s="152"/>
      <c r="N42" s="152"/>
      <c r="O42" s="146"/>
      <c r="P42" s="146"/>
    </row>
    <row r="43" spans="1:16" ht="96">
      <c r="A43" s="166" t="s">
        <v>374</v>
      </c>
      <c r="B43" s="166" t="s">
        <v>439</v>
      </c>
      <c r="C43" s="167">
        <v>8</v>
      </c>
      <c r="D43" s="167">
        <v>8</v>
      </c>
      <c r="E43" s="167">
        <v>8</v>
      </c>
      <c r="F43" s="167"/>
      <c r="G43" s="161"/>
      <c r="H43" s="152"/>
      <c r="I43" s="152"/>
      <c r="J43" s="147" t="s">
        <v>577</v>
      </c>
      <c r="K43" s="147" t="s">
        <v>504</v>
      </c>
      <c r="L43" s="152"/>
      <c r="M43" s="152"/>
      <c r="N43" s="152"/>
      <c r="O43" s="146"/>
      <c r="P43" s="146"/>
    </row>
    <row r="44" spans="1:16" ht="108">
      <c r="A44" s="166" t="s">
        <v>374</v>
      </c>
      <c r="B44" s="166" t="s">
        <v>441</v>
      </c>
      <c r="C44" s="167">
        <v>1</v>
      </c>
      <c r="D44" s="167">
        <v>1</v>
      </c>
      <c r="E44" s="167">
        <v>1</v>
      </c>
      <c r="F44" s="167"/>
      <c r="G44" s="161"/>
      <c r="H44" s="152"/>
      <c r="I44" s="152"/>
      <c r="J44" s="149" t="s">
        <v>578</v>
      </c>
      <c r="K44" s="147" t="s">
        <v>504</v>
      </c>
      <c r="L44" s="152"/>
      <c r="M44" s="152"/>
      <c r="N44" s="152"/>
      <c r="O44" s="146"/>
      <c r="P44" s="146"/>
    </row>
    <row r="45" spans="1:16" ht="84">
      <c r="A45" s="166" t="s">
        <v>374</v>
      </c>
      <c r="B45" s="166" t="s">
        <v>443</v>
      </c>
      <c r="C45" s="167">
        <v>77</v>
      </c>
      <c r="D45" s="167">
        <v>77</v>
      </c>
      <c r="E45" s="167">
        <v>77</v>
      </c>
      <c r="F45" s="167"/>
      <c r="G45" s="161"/>
      <c r="H45" s="152"/>
      <c r="I45" s="152"/>
      <c r="J45" s="154" t="s">
        <v>579</v>
      </c>
      <c r="K45" s="147" t="s">
        <v>506</v>
      </c>
      <c r="L45" s="147"/>
      <c r="M45" s="147"/>
      <c r="N45" s="147"/>
      <c r="O45" s="146"/>
      <c r="P45" s="146"/>
    </row>
    <row r="46" spans="1:16" ht="180">
      <c r="A46" s="166" t="s">
        <v>374</v>
      </c>
      <c r="B46" s="179" t="s">
        <v>650</v>
      </c>
      <c r="C46" s="167">
        <v>10</v>
      </c>
      <c r="D46" s="167">
        <v>10</v>
      </c>
      <c r="E46" s="167"/>
      <c r="F46" s="167">
        <v>10</v>
      </c>
      <c r="G46" s="161"/>
      <c r="H46" s="152"/>
      <c r="I46" s="152"/>
      <c r="J46" s="175" t="s">
        <v>580</v>
      </c>
      <c r="K46" s="147" t="s">
        <v>504</v>
      </c>
      <c r="L46" s="152"/>
      <c r="M46" s="152"/>
      <c r="N46" s="152"/>
      <c r="O46" s="146"/>
      <c r="P46" s="146"/>
    </row>
    <row r="47" spans="1:16" ht="204">
      <c r="A47" s="166" t="s">
        <v>374</v>
      </c>
      <c r="B47" s="179" t="s">
        <v>637</v>
      </c>
      <c r="C47" s="167">
        <v>12</v>
      </c>
      <c r="D47" s="167">
        <v>12</v>
      </c>
      <c r="E47" s="167"/>
      <c r="F47" s="167">
        <v>12</v>
      </c>
      <c r="G47" s="161"/>
      <c r="H47" s="152"/>
      <c r="I47" s="152"/>
      <c r="J47" s="155" t="s">
        <v>581</v>
      </c>
      <c r="K47" s="147" t="s">
        <v>504</v>
      </c>
      <c r="L47" s="152"/>
      <c r="M47" s="152"/>
      <c r="N47" s="152"/>
      <c r="O47" s="146"/>
      <c r="P47" s="146"/>
    </row>
    <row r="48" spans="1:16" ht="84">
      <c r="A48" s="166" t="s">
        <v>374</v>
      </c>
      <c r="B48" s="179" t="s">
        <v>629</v>
      </c>
      <c r="C48" s="167">
        <v>200</v>
      </c>
      <c r="D48" s="167">
        <v>200</v>
      </c>
      <c r="E48" s="167"/>
      <c r="F48" s="161"/>
      <c r="G48" s="167">
        <v>200</v>
      </c>
      <c r="H48" s="152"/>
      <c r="I48" s="152"/>
      <c r="J48" s="147" t="s">
        <v>582</v>
      </c>
      <c r="K48" s="147" t="s">
        <v>504</v>
      </c>
      <c r="L48" s="152"/>
      <c r="M48" s="152"/>
      <c r="N48" s="152"/>
      <c r="O48" s="146"/>
      <c r="P48" s="146"/>
    </row>
    <row r="49" spans="1:16" ht="108">
      <c r="A49" s="166" t="s">
        <v>374</v>
      </c>
      <c r="B49" s="166" t="s">
        <v>448</v>
      </c>
      <c r="C49" s="167">
        <v>6.5</v>
      </c>
      <c r="D49" s="167">
        <v>6.5</v>
      </c>
      <c r="E49" s="167">
        <v>6.5</v>
      </c>
      <c r="F49" s="167">
        <v>0</v>
      </c>
      <c r="G49" s="161"/>
      <c r="H49" s="152"/>
      <c r="I49" s="152"/>
      <c r="J49" s="147" t="s">
        <v>583</v>
      </c>
      <c r="K49" s="147" t="s">
        <v>504</v>
      </c>
      <c r="L49" s="152"/>
      <c r="M49" s="152"/>
      <c r="N49" s="152"/>
      <c r="O49" s="146"/>
      <c r="P49" s="146"/>
    </row>
    <row r="50" spans="1:16" ht="216">
      <c r="A50" s="166" t="s">
        <v>374</v>
      </c>
      <c r="B50" s="166" t="s">
        <v>450</v>
      </c>
      <c r="C50" s="167">
        <v>9</v>
      </c>
      <c r="D50" s="167">
        <v>9</v>
      </c>
      <c r="E50" s="167">
        <v>9</v>
      </c>
      <c r="F50" s="167"/>
      <c r="G50" s="161"/>
      <c r="H50" s="152"/>
      <c r="I50" s="152"/>
      <c r="J50" s="147" t="s">
        <v>584</v>
      </c>
      <c r="K50" s="147" t="s">
        <v>504</v>
      </c>
      <c r="L50" s="152"/>
      <c r="M50" s="152"/>
      <c r="N50" s="152"/>
      <c r="O50" s="146"/>
      <c r="P50" s="146"/>
    </row>
    <row r="51" spans="1:16" ht="156">
      <c r="A51" s="166" t="s">
        <v>374</v>
      </c>
      <c r="B51" s="166" t="s">
        <v>452</v>
      </c>
      <c r="C51" s="167">
        <v>5</v>
      </c>
      <c r="D51" s="167">
        <v>5</v>
      </c>
      <c r="E51" s="167">
        <v>5</v>
      </c>
      <c r="F51" s="167"/>
      <c r="G51" s="161"/>
      <c r="H51" s="152"/>
      <c r="I51" s="152"/>
      <c r="J51" s="149" t="s">
        <v>585</v>
      </c>
      <c r="K51" s="147" t="s">
        <v>504</v>
      </c>
      <c r="L51" s="152"/>
      <c r="M51" s="152"/>
      <c r="N51" s="152"/>
      <c r="O51" s="146"/>
      <c r="P51" s="146"/>
    </row>
    <row r="52" spans="1:16" ht="168">
      <c r="A52" s="166" t="s">
        <v>374</v>
      </c>
      <c r="B52" s="166" t="s">
        <v>454</v>
      </c>
      <c r="C52" s="167">
        <v>2</v>
      </c>
      <c r="D52" s="167">
        <v>2</v>
      </c>
      <c r="E52" s="167">
        <v>2</v>
      </c>
      <c r="F52" s="167"/>
      <c r="G52" s="161"/>
      <c r="H52" s="152"/>
      <c r="I52" s="152"/>
      <c r="J52" s="149" t="s">
        <v>586</v>
      </c>
      <c r="K52" s="147" t="s">
        <v>504</v>
      </c>
      <c r="L52" s="152"/>
      <c r="M52" s="152"/>
      <c r="N52" s="152"/>
      <c r="O52" s="146"/>
      <c r="P52" s="146"/>
    </row>
    <row r="53" spans="1:16" ht="120">
      <c r="A53" s="166" t="s">
        <v>374</v>
      </c>
      <c r="B53" s="179" t="s">
        <v>645</v>
      </c>
      <c r="C53" s="167">
        <v>100</v>
      </c>
      <c r="D53" s="167">
        <v>100</v>
      </c>
      <c r="E53" s="167"/>
      <c r="F53" s="167">
        <v>100</v>
      </c>
      <c r="G53" s="161"/>
      <c r="H53" s="152"/>
      <c r="I53" s="152"/>
      <c r="J53" s="156" t="s">
        <v>587</v>
      </c>
      <c r="K53" s="147" t="s">
        <v>507</v>
      </c>
      <c r="L53" s="147"/>
      <c r="M53" s="152"/>
      <c r="N53" s="147"/>
      <c r="O53" s="146"/>
      <c r="P53" s="146"/>
    </row>
    <row r="54" spans="1:16" ht="120">
      <c r="A54" s="166" t="s">
        <v>374</v>
      </c>
      <c r="B54" s="179" t="s">
        <v>658</v>
      </c>
      <c r="C54" s="167">
        <v>19</v>
      </c>
      <c r="D54" s="167">
        <v>19</v>
      </c>
      <c r="E54" s="167"/>
      <c r="F54" s="167">
        <v>19</v>
      </c>
      <c r="G54" s="161"/>
      <c r="H54" s="152"/>
      <c r="I54" s="152"/>
      <c r="J54" s="176" t="s">
        <v>588</v>
      </c>
      <c r="K54" s="147" t="s">
        <v>504</v>
      </c>
      <c r="L54" s="152"/>
      <c r="M54" s="152"/>
      <c r="N54" s="152"/>
      <c r="O54" s="146"/>
      <c r="P54" s="146"/>
    </row>
    <row r="55" spans="1:16" ht="108">
      <c r="A55" s="166" t="s">
        <v>374</v>
      </c>
      <c r="B55" s="179" t="s">
        <v>659</v>
      </c>
      <c r="C55" s="167">
        <v>25</v>
      </c>
      <c r="D55" s="167">
        <v>25</v>
      </c>
      <c r="E55" s="167"/>
      <c r="F55" s="167">
        <v>25</v>
      </c>
      <c r="G55" s="161"/>
      <c r="H55" s="152"/>
      <c r="I55" s="152"/>
      <c r="J55" s="176" t="s">
        <v>589</v>
      </c>
      <c r="K55" s="147" t="s">
        <v>504</v>
      </c>
      <c r="L55" s="152"/>
      <c r="M55" s="152"/>
      <c r="N55" s="152"/>
      <c r="O55" s="146"/>
      <c r="P55" s="146"/>
    </row>
    <row r="56" spans="1:16" ht="126.75">
      <c r="A56" s="166" t="s">
        <v>374</v>
      </c>
      <c r="B56" s="179" t="s">
        <v>660</v>
      </c>
      <c r="C56" s="167">
        <v>125</v>
      </c>
      <c r="D56" s="167">
        <v>125</v>
      </c>
      <c r="E56" s="167"/>
      <c r="F56" s="167">
        <v>125</v>
      </c>
      <c r="G56" s="161"/>
      <c r="H56" s="152"/>
      <c r="I56" s="152"/>
      <c r="J56" s="176" t="s">
        <v>590</v>
      </c>
      <c r="K56" s="147" t="s">
        <v>504</v>
      </c>
      <c r="L56" s="152"/>
      <c r="M56" s="152"/>
      <c r="N56" s="152"/>
      <c r="O56" s="146"/>
      <c r="P56" s="146"/>
    </row>
    <row r="57" spans="1:16" ht="156">
      <c r="A57" s="166" t="s">
        <v>374</v>
      </c>
      <c r="B57" s="166" t="s">
        <v>460</v>
      </c>
      <c r="C57" s="167">
        <v>2</v>
      </c>
      <c r="D57" s="167">
        <v>2</v>
      </c>
      <c r="E57" s="167">
        <v>2</v>
      </c>
      <c r="F57" s="167"/>
      <c r="G57" s="161"/>
      <c r="H57" s="152"/>
      <c r="I57" s="152"/>
      <c r="J57" s="147" t="s">
        <v>591</v>
      </c>
      <c r="K57" s="147" t="s">
        <v>504</v>
      </c>
      <c r="L57" s="152"/>
      <c r="M57" s="152"/>
      <c r="N57" s="152"/>
      <c r="O57" s="146"/>
      <c r="P57" s="146"/>
    </row>
    <row r="58" spans="1:16" ht="108">
      <c r="A58" s="166" t="s">
        <v>374</v>
      </c>
      <c r="B58" s="179" t="s">
        <v>661</v>
      </c>
      <c r="C58" s="167">
        <v>5</v>
      </c>
      <c r="D58" s="167">
        <v>5</v>
      </c>
      <c r="E58" s="167"/>
      <c r="F58" s="167">
        <v>5</v>
      </c>
      <c r="G58" s="161"/>
      <c r="H58" s="152"/>
      <c r="I58" s="152"/>
      <c r="J58" s="176" t="s">
        <v>592</v>
      </c>
      <c r="K58" s="147" t="s">
        <v>504</v>
      </c>
      <c r="L58" s="152"/>
      <c r="M58" s="152"/>
      <c r="N58" s="152"/>
      <c r="O58" s="146"/>
      <c r="P58" s="146"/>
    </row>
    <row r="59" spans="1:16" ht="72">
      <c r="A59" s="166" t="s">
        <v>374</v>
      </c>
      <c r="B59" s="179" t="s">
        <v>646</v>
      </c>
      <c r="C59" s="167">
        <v>4</v>
      </c>
      <c r="D59" s="167">
        <v>4</v>
      </c>
      <c r="E59" s="167"/>
      <c r="F59" s="161"/>
      <c r="G59" s="167">
        <v>4</v>
      </c>
      <c r="H59" s="152"/>
      <c r="I59" s="152"/>
      <c r="J59" s="147" t="s">
        <v>593</v>
      </c>
      <c r="K59" s="147" t="s">
        <v>504</v>
      </c>
      <c r="L59" s="152"/>
      <c r="M59" s="152"/>
      <c r="N59" s="152"/>
      <c r="O59" s="146"/>
      <c r="P59" s="146"/>
    </row>
    <row r="60" spans="1:16" ht="132">
      <c r="A60" s="166" t="s">
        <v>374</v>
      </c>
      <c r="B60" s="179" t="s">
        <v>630</v>
      </c>
      <c r="C60" s="167">
        <v>30</v>
      </c>
      <c r="D60" s="167">
        <v>30</v>
      </c>
      <c r="E60" s="167"/>
      <c r="F60" s="161"/>
      <c r="G60" s="167">
        <v>30</v>
      </c>
      <c r="H60" s="152"/>
      <c r="I60" s="152"/>
      <c r="J60" s="147" t="s">
        <v>594</v>
      </c>
      <c r="K60" s="147" t="s">
        <v>504</v>
      </c>
      <c r="L60" s="152"/>
      <c r="M60" s="152"/>
      <c r="N60" s="152"/>
      <c r="O60" s="146"/>
      <c r="P60" s="146"/>
    </row>
    <row r="61" spans="1:16" ht="96.75" thickBot="1">
      <c r="A61" s="166" t="s">
        <v>374</v>
      </c>
      <c r="B61" s="179" t="s">
        <v>657</v>
      </c>
      <c r="C61" s="167">
        <v>3.2</v>
      </c>
      <c r="D61" s="167">
        <v>3.2</v>
      </c>
      <c r="E61" s="167">
        <v>3.2</v>
      </c>
      <c r="F61" s="167"/>
      <c r="G61" s="161"/>
      <c r="H61" s="152"/>
      <c r="I61" s="152"/>
      <c r="J61" s="149" t="s">
        <v>595</v>
      </c>
      <c r="K61" s="147" t="s">
        <v>504</v>
      </c>
      <c r="L61" s="152"/>
      <c r="M61" s="152"/>
      <c r="N61" s="152"/>
      <c r="O61" s="146"/>
      <c r="P61" s="146"/>
    </row>
    <row r="62" spans="1:16" ht="96.75" thickBot="1">
      <c r="A62" s="166" t="s">
        <v>374</v>
      </c>
      <c r="B62" s="179" t="s">
        <v>651</v>
      </c>
      <c r="C62" s="167">
        <v>1</v>
      </c>
      <c r="D62" s="167">
        <v>1</v>
      </c>
      <c r="E62" s="167">
        <v>1</v>
      </c>
      <c r="F62" s="167"/>
      <c r="G62" s="161"/>
      <c r="H62" s="152"/>
      <c r="I62" s="152"/>
      <c r="J62" s="177" t="s">
        <v>596</v>
      </c>
      <c r="K62" s="147" t="s">
        <v>504</v>
      </c>
      <c r="L62" s="152"/>
      <c r="M62" s="152"/>
      <c r="N62" s="152"/>
      <c r="O62" s="146"/>
      <c r="P62" s="146"/>
    </row>
    <row r="63" spans="1:16" ht="132">
      <c r="A63" s="166" t="s">
        <v>374</v>
      </c>
      <c r="B63" s="179" t="s">
        <v>638</v>
      </c>
      <c r="C63" s="167">
        <v>26</v>
      </c>
      <c r="D63" s="167">
        <v>26</v>
      </c>
      <c r="E63" s="167"/>
      <c r="F63" s="167">
        <v>26</v>
      </c>
      <c r="G63" s="161"/>
      <c r="H63" s="152"/>
      <c r="I63" s="152"/>
      <c r="J63" s="147" t="s">
        <v>597</v>
      </c>
      <c r="K63" s="151" t="s">
        <v>504</v>
      </c>
      <c r="L63" s="152"/>
      <c r="M63" s="152"/>
      <c r="N63" s="152"/>
      <c r="O63" s="146"/>
      <c r="P63" s="146"/>
    </row>
    <row r="64" spans="1:16" ht="120">
      <c r="A64" s="166" t="s">
        <v>374</v>
      </c>
      <c r="B64" s="179" t="s">
        <v>639</v>
      </c>
      <c r="C64" s="167">
        <v>600</v>
      </c>
      <c r="D64" s="167">
        <v>600</v>
      </c>
      <c r="E64" s="167"/>
      <c r="F64" s="167">
        <v>600</v>
      </c>
      <c r="G64" s="161"/>
      <c r="H64" s="152"/>
      <c r="I64" s="152"/>
      <c r="J64" s="147" t="s">
        <v>598</v>
      </c>
      <c r="K64" s="147" t="s">
        <v>504</v>
      </c>
      <c r="L64" s="152"/>
      <c r="M64" s="152"/>
      <c r="N64" s="152"/>
      <c r="O64" s="146"/>
      <c r="P64" s="146"/>
    </row>
    <row r="65" spans="1:16" ht="120">
      <c r="A65" s="166" t="s">
        <v>374</v>
      </c>
      <c r="B65" s="166" t="s">
        <v>469</v>
      </c>
      <c r="C65" s="167">
        <v>6</v>
      </c>
      <c r="D65" s="167">
        <v>6</v>
      </c>
      <c r="E65" s="167"/>
      <c r="F65" s="167">
        <v>6</v>
      </c>
      <c r="G65" s="161"/>
      <c r="H65" s="152"/>
      <c r="I65" s="152"/>
      <c r="J65" s="176" t="s">
        <v>599</v>
      </c>
      <c r="K65" s="147" t="s">
        <v>504</v>
      </c>
      <c r="L65" s="152"/>
      <c r="M65" s="152"/>
      <c r="N65" s="152"/>
      <c r="O65" s="146"/>
      <c r="P65" s="146"/>
    </row>
    <row r="66" spans="1:16" ht="132">
      <c r="A66" s="166" t="s">
        <v>374</v>
      </c>
      <c r="B66" s="179" t="s">
        <v>640</v>
      </c>
      <c r="C66" s="167">
        <v>15</v>
      </c>
      <c r="D66" s="167">
        <v>15</v>
      </c>
      <c r="E66" s="167"/>
      <c r="F66" s="167">
        <v>15</v>
      </c>
      <c r="G66" s="161"/>
      <c r="H66" s="152"/>
      <c r="I66" s="152"/>
      <c r="J66" s="147" t="s">
        <v>600</v>
      </c>
      <c r="K66" s="147" t="s">
        <v>504</v>
      </c>
      <c r="L66" s="152"/>
      <c r="M66" s="152"/>
      <c r="N66" s="152"/>
      <c r="O66" s="146"/>
      <c r="P66" s="146"/>
    </row>
    <row r="67" spans="1:16" ht="108">
      <c r="A67" s="166" t="s">
        <v>374</v>
      </c>
      <c r="B67" s="179" t="s">
        <v>641</v>
      </c>
      <c r="C67" s="167">
        <v>20</v>
      </c>
      <c r="D67" s="167">
        <v>20</v>
      </c>
      <c r="E67" s="167"/>
      <c r="F67" s="167">
        <v>20</v>
      </c>
      <c r="G67" s="161"/>
      <c r="H67" s="152"/>
      <c r="I67" s="152"/>
      <c r="J67" s="147" t="s">
        <v>601</v>
      </c>
      <c r="K67" s="147" t="s">
        <v>504</v>
      </c>
      <c r="L67" s="152"/>
      <c r="M67" s="152"/>
      <c r="N67" s="152"/>
      <c r="O67" s="146"/>
      <c r="P67" s="146"/>
    </row>
    <row r="68" spans="1:16" ht="79.5" customHeight="1">
      <c r="A68" s="166" t="s">
        <v>374</v>
      </c>
      <c r="B68" s="179" t="s">
        <v>631</v>
      </c>
      <c r="C68" s="167">
        <v>5</v>
      </c>
      <c r="D68" s="167">
        <v>5</v>
      </c>
      <c r="E68" s="167"/>
      <c r="F68" s="161"/>
      <c r="G68" s="167">
        <v>5</v>
      </c>
      <c r="H68" s="152"/>
      <c r="I68" s="152"/>
      <c r="J68" s="147" t="s">
        <v>602</v>
      </c>
      <c r="K68" s="147" t="s">
        <v>504</v>
      </c>
      <c r="L68" s="152"/>
      <c r="M68" s="152"/>
      <c r="N68" s="152"/>
      <c r="O68" s="146"/>
      <c r="P68" s="146"/>
    </row>
    <row r="69" spans="1:16" ht="63" customHeight="1">
      <c r="A69" s="166" t="s">
        <v>374</v>
      </c>
      <c r="B69" s="179" t="s">
        <v>632</v>
      </c>
      <c r="C69" s="167">
        <v>5</v>
      </c>
      <c r="D69" s="167">
        <v>5</v>
      </c>
      <c r="E69" s="167"/>
      <c r="F69" s="161"/>
      <c r="G69" s="167">
        <v>5</v>
      </c>
      <c r="H69" s="152"/>
      <c r="I69" s="152"/>
      <c r="J69" s="147" t="s">
        <v>603</v>
      </c>
      <c r="K69" s="147" t="s">
        <v>504</v>
      </c>
      <c r="L69" s="152"/>
      <c r="M69" s="152"/>
      <c r="N69" s="152"/>
      <c r="O69" s="146"/>
      <c r="P69" s="146"/>
    </row>
    <row r="70" spans="1:16" ht="165" customHeight="1">
      <c r="A70" s="166" t="s">
        <v>374</v>
      </c>
      <c r="B70" s="179" t="s">
        <v>652</v>
      </c>
      <c r="C70" s="167">
        <v>5</v>
      </c>
      <c r="D70" s="167">
        <v>5</v>
      </c>
      <c r="E70" s="167">
        <v>5</v>
      </c>
      <c r="F70" s="167"/>
      <c r="G70" s="161"/>
      <c r="H70" s="152"/>
      <c r="I70" s="152"/>
      <c r="J70" s="173" t="s">
        <v>604</v>
      </c>
      <c r="K70" s="147" t="s">
        <v>504</v>
      </c>
      <c r="L70" s="152"/>
      <c r="M70" s="152"/>
      <c r="N70" s="152"/>
      <c r="O70" s="146"/>
      <c r="P70" s="146"/>
    </row>
    <row r="71" spans="1:16" ht="108">
      <c r="A71" s="166" t="s">
        <v>374</v>
      </c>
      <c r="B71" s="179" t="s">
        <v>656</v>
      </c>
      <c r="C71" s="167">
        <v>6.6</v>
      </c>
      <c r="D71" s="167">
        <v>6.6</v>
      </c>
      <c r="E71" s="167">
        <v>6.6</v>
      </c>
      <c r="F71" s="167"/>
      <c r="G71" s="161"/>
      <c r="H71" s="152"/>
      <c r="I71" s="152"/>
      <c r="J71" s="149" t="s">
        <v>605</v>
      </c>
      <c r="K71" s="147" t="s">
        <v>504</v>
      </c>
      <c r="L71" s="152"/>
      <c r="M71" s="152"/>
      <c r="N71" s="152"/>
      <c r="O71" s="146"/>
      <c r="P71" s="146"/>
    </row>
    <row r="72" spans="1:16" ht="96">
      <c r="A72" s="166" t="s">
        <v>374</v>
      </c>
      <c r="B72" s="179" t="s">
        <v>653</v>
      </c>
      <c r="C72" s="167">
        <v>4</v>
      </c>
      <c r="D72" s="167">
        <v>4</v>
      </c>
      <c r="E72" s="167">
        <v>4</v>
      </c>
      <c r="F72" s="167"/>
      <c r="G72" s="161"/>
      <c r="H72" s="152"/>
      <c r="I72" s="152"/>
      <c r="J72" s="157" t="s">
        <v>606</v>
      </c>
      <c r="K72" s="147" t="s">
        <v>506</v>
      </c>
      <c r="L72" s="147"/>
      <c r="M72" s="152"/>
      <c r="N72" s="147"/>
      <c r="O72" s="146"/>
      <c r="P72" s="146"/>
    </row>
    <row r="73" spans="1:16" ht="120">
      <c r="A73" s="166" t="s">
        <v>374</v>
      </c>
      <c r="B73" s="179" t="s">
        <v>662</v>
      </c>
      <c r="C73" s="167">
        <v>15</v>
      </c>
      <c r="D73" s="167">
        <v>15</v>
      </c>
      <c r="E73" s="167"/>
      <c r="F73" s="167">
        <v>15</v>
      </c>
      <c r="G73" s="161"/>
      <c r="H73" s="152"/>
      <c r="I73" s="152"/>
      <c r="J73" s="176" t="s">
        <v>607</v>
      </c>
      <c r="K73" s="147" t="s">
        <v>504</v>
      </c>
      <c r="L73" s="152"/>
      <c r="M73" s="152"/>
      <c r="N73" s="152"/>
      <c r="O73" s="146"/>
      <c r="P73" s="146"/>
    </row>
    <row r="74" spans="1:16" ht="66" customHeight="1">
      <c r="A74" s="166" t="s">
        <v>374</v>
      </c>
      <c r="B74" s="179" t="s">
        <v>633</v>
      </c>
      <c r="C74" s="167">
        <v>5</v>
      </c>
      <c r="D74" s="167">
        <v>5</v>
      </c>
      <c r="E74" s="167"/>
      <c r="F74" s="161"/>
      <c r="G74" s="167">
        <v>5</v>
      </c>
      <c r="H74" s="152"/>
      <c r="I74" s="152"/>
      <c r="J74" s="147" t="s">
        <v>608</v>
      </c>
      <c r="K74" s="147" t="s">
        <v>504</v>
      </c>
      <c r="L74" s="152"/>
      <c r="M74" s="152"/>
      <c r="N74" s="152"/>
      <c r="O74" s="146"/>
      <c r="P74" s="146"/>
    </row>
    <row r="75" spans="1:16" ht="67.5" customHeight="1">
      <c r="A75" s="166" t="s">
        <v>374</v>
      </c>
      <c r="B75" s="179" t="s">
        <v>634</v>
      </c>
      <c r="C75" s="167">
        <v>25</v>
      </c>
      <c r="D75" s="167">
        <v>25</v>
      </c>
      <c r="E75" s="167"/>
      <c r="F75" s="161"/>
      <c r="G75" s="167">
        <v>25</v>
      </c>
      <c r="H75" s="152"/>
      <c r="I75" s="152"/>
      <c r="J75" s="147" t="s">
        <v>609</v>
      </c>
      <c r="K75" s="147" t="s">
        <v>504</v>
      </c>
      <c r="L75" s="152"/>
      <c r="M75" s="152"/>
      <c r="N75" s="152"/>
      <c r="O75" s="146"/>
      <c r="P75" s="146"/>
    </row>
    <row r="76" spans="1:16" ht="76.5" customHeight="1">
      <c r="A76" s="166" t="s">
        <v>374</v>
      </c>
      <c r="B76" s="179" t="s">
        <v>635</v>
      </c>
      <c r="C76" s="167">
        <v>28.5</v>
      </c>
      <c r="D76" s="167">
        <v>28.5</v>
      </c>
      <c r="E76" s="167"/>
      <c r="F76" s="161"/>
      <c r="G76" s="167">
        <v>28.5</v>
      </c>
      <c r="H76" s="152"/>
      <c r="I76" s="152"/>
      <c r="J76" s="147" t="s">
        <v>610</v>
      </c>
      <c r="K76" s="147" t="s">
        <v>504</v>
      </c>
      <c r="L76" s="152"/>
      <c r="M76" s="152"/>
      <c r="N76" s="152"/>
      <c r="O76" s="146"/>
      <c r="P76" s="146"/>
    </row>
    <row r="77" spans="1:16" ht="120">
      <c r="A77" s="166" t="s">
        <v>374</v>
      </c>
      <c r="B77" s="179" t="s">
        <v>655</v>
      </c>
      <c r="C77" s="167">
        <v>16.2</v>
      </c>
      <c r="D77" s="167">
        <v>16.2</v>
      </c>
      <c r="E77" s="167">
        <v>16.2</v>
      </c>
      <c r="F77" s="167"/>
      <c r="G77" s="161"/>
      <c r="H77" s="152"/>
      <c r="I77" s="152"/>
      <c r="J77" s="149" t="s">
        <v>611</v>
      </c>
      <c r="K77" s="147" t="s">
        <v>504</v>
      </c>
      <c r="L77" s="152"/>
      <c r="M77" s="152"/>
      <c r="N77" s="152"/>
      <c r="O77" s="146"/>
      <c r="P77" s="146"/>
    </row>
    <row r="78" spans="1:16" ht="120.75" customHeight="1">
      <c r="A78" s="166" t="s">
        <v>374</v>
      </c>
      <c r="B78" s="179" t="s">
        <v>647</v>
      </c>
      <c r="C78" s="167">
        <v>6</v>
      </c>
      <c r="D78" s="167">
        <v>6</v>
      </c>
      <c r="E78" s="167">
        <v>6</v>
      </c>
      <c r="F78" s="167"/>
      <c r="G78" s="161"/>
      <c r="H78" s="161"/>
      <c r="I78" s="161"/>
      <c r="J78" s="157" t="s">
        <v>612</v>
      </c>
      <c r="K78" s="147" t="s">
        <v>506</v>
      </c>
      <c r="L78" s="147"/>
      <c r="M78" s="152"/>
      <c r="N78" s="147"/>
      <c r="O78" s="146"/>
      <c r="P78" s="146"/>
    </row>
    <row r="79" spans="1:16" ht="84">
      <c r="A79" s="166" t="s">
        <v>374</v>
      </c>
      <c r="B79" s="179" t="s">
        <v>643</v>
      </c>
      <c r="C79" s="167">
        <v>231</v>
      </c>
      <c r="D79" s="167">
        <v>231</v>
      </c>
      <c r="E79" s="167"/>
      <c r="F79" s="167">
        <v>231</v>
      </c>
      <c r="G79" s="161"/>
      <c r="H79" s="161"/>
      <c r="I79" s="161"/>
      <c r="J79" s="158" t="s">
        <v>642</v>
      </c>
      <c r="K79" s="147" t="s">
        <v>504</v>
      </c>
      <c r="L79" s="161"/>
      <c r="M79" s="161"/>
      <c r="N79" s="161"/>
      <c r="O79" s="146"/>
      <c r="P79" s="146"/>
    </row>
    <row r="80" spans="1:16" ht="108">
      <c r="A80" s="166" t="s">
        <v>374</v>
      </c>
      <c r="B80" s="179" t="s">
        <v>654</v>
      </c>
      <c r="C80" s="167">
        <v>4</v>
      </c>
      <c r="D80" s="167">
        <v>4</v>
      </c>
      <c r="E80" s="167">
        <v>4</v>
      </c>
      <c r="F80" s="167"/>
      <c r="G80" s="161"/>
      <c r="H80" s="161"/>
      <c r="I80" s="161"/>
      <c r="J80" s="149" t="s">
        <v>613</v>
      </c>
      <c r="K80" s="147" t="s">
        <v>504</v>
      </c>
      <c r="L80" s="161"/>
      <c r="M80" s="161"/>
      <c r="N80" s="161"/>
      <c r="O80" s="146"/>
      <c r="P80" s="146"/>
    </row>
    <row r="81" spans="1:16" ht="84">
      <c r="A81" s="166" t="s">
        <v>374</v>
      </c>
      <c r="B81" s="179" t="s">
        <v>648</v>
      </c>
      <c r="C81" s="167">
        <v>3</v>
      </c>
      <c r="D81" s="167">
        <v>3</v>
      </c>
      <c r="E81" s="167">
        <v>3</v>
      </c>
      <c r="F81" s="167"/>
      <c r="G81" s="161"/>
      <c r="H81" s="161"/>
      <c r="I81" s="161"/>
      <c r="J81" s="157" t="s">
        <v>614</v>
      </c>
      <c r="K81" s="147" t="s">
        <v>506</v>
      </c>
      <c r="L81" s="147"/>
      <c r="M81" s="152"/>
      <c r="N81" s="147"/>
      <c r="O81" s="146"/>
      <c r="P81" s="146"/>
    </row>
    <row r="82" spans="1:16" ht="113.25" customHeight="1">
      <c r="A82" s="166" t="s">
        <v>374</v>
      </c>
      <c r="B82" s="179" t="s">
        <v>636</v>
      </c>
      <c r="C82" s="167">
        <v>7</v>
      </c>
      <c r="D82" s="167">
        <v>7</v>
      </c>
      <c r="E82" s="167"/>
      <c r="F82" s="161"/>
      <c r="G82" s="167">
        <v>7</v>
      </c>
      <c r="H82" s="161"/>
      <c r="I82" s="161"/>
      <c r="J82" s="147" t="s">
        <v>615</v>
      </c>
      <c r="K82" s="147" t="s">
        <v>504</v>
      </c>
      <c r="L82" s="161"/>
      <c r="M82" s="161"/>
      <c r="N82" s="161"/>
      <c r="O82" s="146"/>
      <c r="P82" s="146"/>
    </row>
    <row r="83" spans="1:16" ht="72.75" customHeight="1">
      <c r="A83" s="166" t="s">
        <v>374</v>
      </c>
      <c r="B83" s="179" t="s">
        <v>649</v>
      </c>
      <c r="C83" s="167">
        <v>35</v>
      </c>
      <c r="D83" s="167">
        <v>35</v>
      </c>
      <c r="E83" s="167"/>
      <c r="F83" s="167">
        <v>35</v>
      </c>
      <c r="G83" s="161"/>
      <c r="H83" s="161"/>
      <c r="I83" s="161"/>
      <c r="J83" s="156" t="s">
        <v>616</v>
      </c>
      <c r="K83" s="147" t="s">
        <v>508</v>
      </c>
      <c r="L83" s="147"/>
      <c r="M83" s="152"/>
      <c r="N83" s="147"/>
      <c r="O83" s="146"/>
      <c r="P83" s="146"/>
    </row>
    <row r="84" spans="1:16" ht="108">
      <c r="A84" s="166" t="s">
        <v>374</v>
      </c>
      <c r="B84" s="179" t="s">
        <v>644</v>
      </c>
      <c r="C84" s="167">
        <v>35</v>
      </c>
      <c r="D84" s="167">
        <v>35</v>
      </c>
      <c r="E84" s="167"/>
      <c r="F84" s="167">
        <v>35</v>
      </c>
      <c r="G84" s="161"/>
      <c r="H84" s="161"/>
      <c r="I84" s="161"/>
      <c r="J84" s="158" t="s">
        <v>617</v>
      </c>
      <c r="K84" s="147" t="s">
        <v>504</v>
      </c>
      <c r="L84" s="161"/>
      <c r="M84" s="161"/>
      <c r="N84" s="161"/>
      <c r="O84" s="146"/>
      <c r="P84" s="146"/>
    </row>
    <row r="85" spans="1:16" ht="24">
      <c r="A85" s="166" t="s">
        <v>490</v>
      </c>
      <c r="B85" s="166"/>
      <c r="C85" s="167">
        <v>10</v>
      </c>
      <c r="D85" s="167">
        <v>10</v>
      </c>
      <c r="E85" s="167">
        <v>10</v>
      </c>
      <c r="F85" s="161"/>
      <c r="G85" s="167"/>
      <c r="H85" s="161"/>
      <c r="I85" s="161"/>
      <c r="J85" s="159"/>
      <c r="K85" s="147" t="s">
        <v>504</v>
      </c>
      <c r="L85" s="161"/>
      <c r="M85" s="161"/>
      <c r="N85" s="161"/>
      <c r="O85" s="146"/>
      <c r="P85" s="146"/>
    </row>
    <row r="86" spans="1:16" ht="96">
      <c r="A86" s="166" t="s">
        <v>374</v>
      </c>
      <c r="B86" s="166" t="s">
        <v>491</v>
      </c>
      <c r="C86" s="167">
        <v>10</v>
      </c>
      <c r="D86" s="167">
        <v>10</v>
      </c>
      <c r="E86" s="167">
        <v>10</v>
      </c>
      <c r="F86" s="161"/>
      <c r="G86" s="167"/>
      <c r="H86" s="161"/>
      <c r="I86" s="161"/>
      <c r="J86" s="160" t="s">
        <v>618</v>
      </c>
      <c r="K86" s="147" t="s">
        <v>504</v>
      </c>
      <c r="L86" s="161"/>
      <c r="M86" s="161"/>
      <c r="N86" s="161"/>
      <c r="O86" s="146"/>
      <c r="P86" s="146"/>
    </row>
    <row r="87" spans="1:16" ht="27" customHeight="1">
      <c r="A87" s="166" t="s">
        <v>493</v>
      </c>
      <c r="B87" s="166"/>
      <c r="C87" s="167">
        <v>159</v>
      </c>
      <c r="D87" s="167">
        <v>159</v>
      </c>
      <c r="E87" s="167">
        <v>39</v>
      </c>
      <c r="F87" s="167">
        <v>120</v>
      </c>
      <c r="G87" s="161"/>
      <c r="H87" s="161"/>
      <c r="I87" s="161"/>
      <c r="J87" s="161"/>
      <c r="K87" s="147"/>
      <c r="L87" s="161"/>
      <c r="M87" s="161"/>
      <c r="N87" s="161"/>
      <c r="O87" s="146"/>
      <c r="P87" s="146"/>
    </row>
    <row r="88" spans="1:16" ht="60">
      <c r="A88" s="166" t="s">
        <v>374</v>
      </c>
      <c r="B88" s="166" t="s">
        <v>494</v>
      </c>
      <c r="C88" s="167">
        <v>120</v>
      </c>
      <c r="D88" s="167">
        <v>120</v>
      </c>
      <c r="E88" s="167"/>
      <c r="F88" s="167">
        <v>120</v>
      </c>
      <c r="G88" s="161"/>
      <c r="H88" s="161"/>
      <c r="I88" s="161"/>
      <c r="J88" s="160" t="s">
        <v>619</v>
      </c>
      <c r="K88" s="147" t="s">
        <v>506</v>
      </c>
      <c r="L88" s="171"/>
      <c r="M88" s="171"/>
      <c r="N88" s="171"/>
      <c r="O88" s="146"/>
      <c r="P88" s="146"/>
    </row>
    <row r="89" spans="1:16" ht="49.5" customHeight="1">
      <c r="A89" s="166" t="s">
        <v>374</v>
      </c>
      <c r="B89" s="166" t="s">
        <v>496</v>
      </c>
      <c r="C89" s="167">
        <v>13.6</v>
      </c>
      <c r="D89" s="167">
        <v>13.6</v>
      </c>
      <c r="E89" s="167">
        <v>13.6</v>
      </c>
      <c r="F89" s="161"/>
      <c r="G89" s="167"/>
      <c r="H89" s="161"/>
      <c r="I89" s="161"/>
      <c r="J89" s="160" t="s">
        <v>620</v>
      </c>
      <c r="K89" s="147" t="s">
        <v>506</v>
      </c>
      <c r="L89" s="171"/>
      <c r="M89" s="171"/>
      <c r="N89" s="171"/>
      <c r="O89" s="146"/>
      <c r="P89" s="146"/>
    </row>
    <row r="90" spans="1:16" ht="66" customHeight="1">
      <c r="A90" s="166" t="s">
        <v>374</v>
      </c>
      <c r="B90" s="166" t="s">
        <v>498</v>
      </c>
      <c r="C90" s="167">
        <v>16.4</v>
      </c>
      <c r="D90" s="167">
        <v>16.4</v>
      </c>
      <c r="E90" s="167">
        <v>16.4</v>
      </c>
      <c r="F90" s="161"/>
      <c r="G90" s="167"/>
      <c r="H90" s="161"/>
      <c r="I90" s="161"/>
      <c r="J90" s="160" t="s">
        <v>621</v>
      </c>
      <c r="K90" s="147" t="s">
        <v>506</v>
      </c>
      <c r="L90" s="171"/>
      <c r="M90" s="171"/>
      <c r="N90" s="171"/>
      <c r="O90" s="146"/>
      <c r="P90" s="146"/>
    </row>
    <row r="91" spans="1:16" ht="96" customHeight="1">
      <c r="A91" s="166" t="s">
        <v>374</v>
      </c>
      <c r="B91" s="166" t="s">
        <v>500</v>
      </c>
      <c r="C91" s="167">
        <v>9</v>
      </c>
      <c r="D91" s="167">
        <v>9</v>
      </c>
      <c r="E91" s="167">
        <v>9</v>
      </c>
      <c r="F91" s="161"/>
      <c r="G91" s="167"/>
      <c r="H91" s="161"/>
      <c r="I91" s="161"/>
      <c r="J91" s="160" t="s">
        <v>622</v>
      </c>
      <c r="K91" s="147" t="s">
        <v>506</v>
      </c>
      <c r="L91" s="171"/>
      <c r="M91" s="171"/>
      <c r="N91" s="171"/>
      <c r="O91" s="146"/>
      <c r="P91" s="146"/>
    </row>
  </sheetData>
  <sheetProtection/>
  <mergeCells count="12">
    <mergeCell ref="K4:K5"/>
    <mergeCell ref="A1:N1"/>
    <mergeCell ref="M2:N2"/>
    <mergeCell ref="M3:N3"/>
    <mergeCell ref="D4:G4"/>
    <mergeCell ref="L4:N4"/>
    <mergeCell ref="A4:A5"/>
    <mergeCell ref="B4:B5"/>
    <mergeCell ref="C4:C5"/>
    <mergeCell ref="H4:H5"/>
    <mergeCell ref="I4:I5"/>
    <mergeCell ref="J4:J5"/>
  </mergeCells>
  <printOptions horizontalCentered="1"/>
  <pageMargins left="0.15748031496062992" right="0.15748031496062992"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Q396"/>
  <sheetViews>
    <sheetView zoomScalePageLayoutView="0" workbookViewId="0" topLeftCell="A13">
      <selection activeCell="B6" sqref="B6:B34"/>
    </sheetView>
  </sheetViews>
  <sheetFormatPr defaultColWidth="5.8515625" defaultRowHeight="12.75"/>
  <cols>
    <col min="1" max="1" width="44.140625" style="48" customWidth="1"/>
    <col min="2" max="2" width="16.7109375" style="48" customWidth="1"/>
    <col min="3" max="3" width="33.7109375" style="48" customWidth="1"/>
    <col min="4" max="4" width="16.7109375" style="48" customWidth="1"/>
    <col min="5" max="5" width="33.8515625" style="48" customWidth="1"/>
    <col min="6" max="6" width="16.7109375" style="48" customWidth="1"/>
    <col min="7" max="7" width="19.421875" style="48" customWidth="1"/>
    <col min="8" max="8" width="9.7109375" style="48" bestFit="1" customWidth="1"/>
    <col min="9" max="16384" width="5.8515625" style="48" customWidth="1"/>
  </cols>
  <sheetData>
    <row r="1" spans="1:6" ht="30.75" customHeight="1">
      <c r="A1" s="187" t="s">
        <v>3</v>
      </c>
      <c r="B1" s="187"/>
      <c r="C1" s="187"/>
      <c r="D1" s="187"/>
      <c r="E1" s="187"/>
      <c r="F1" s="187"/>
    </row>
    <row r="2" spans="1:6" ht="12.75" customHeight="1">
      <c r="A2" s="49"/>
      <c r="B2" s="49"/>
      <c r="C2" s="49"/>
      <c r="D2" s="49"/>
      <c r="E2" s="49"/>
      <c r="F2" s="50" t="s">
        <v>4</v>
      </c>
    </row>
    <row r="3" spans="1:251" s="44" customFormat="1" ht="12.75" customHeight="1">
      <c r="A3" s="8" t="s">
        <v>298</v>
      </c>
      <c r="C3" s="51"/>
      <c r="D3" s="51"/>
      <c r="E3" s="52"/>
      <c r="F3" s="52" t="s">
        <v>5</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row>
    <row r="4" spans="1:6" s="45" customFormat="1" ht="18.75" customHeight="1">
      <c r="A4" s="53" t="s">
        <v>6</v>
      </c>
      <c r="B4" s="53"/>
      <c r="C4" s="188" t="s">
        <v>7</v>
      </c>
      <c r="D4" s="188"/>
      <c r="E4" s="188"/>
      <c r="F4" s="188"/>
    </row>
    <row r="5" spans="1:6" s="46" customFormat="1" ht="18.75" customHeight="1">
      <c r="A5" s="54" t="s">
        <v>8</v>
      </c>
      <c r="B5" s="55" t="s">
        <v>9</v>
      </c>
      <c r="C5" s="54" t="s">
        <v>10</v>
      </c>
      <c r="D5" s="55" t="s">
        <v>9</v>
      </c>
      <c r="E5" s="54" t="s">
        <v>11</v>
      </c>
      <c r="F5" s="55" t="s">
        <v>9</v>
      </c>
    </row>
    <row r="6" spans="1:8" s="47" customFormat="1" ht="18.75" customHeight="1">
      <c r="A6" s="56" t="s">
        <v>12</v>
      </c>
      <c r="B6" s="57">
        <v>2391.82</v>
      </c>
      <c r="C6" s="58" t="s">
        <v>13</v>
      </c>
      <c r="D6" s="57">
        <f>SUM(D7:D13)</f>
        <v>2482.27</v>
      </c>
      <c r="E6" s="32" t="s">
        <v>14</v>
      </c>
      <c r="F6" s="33"/>
      <c r="G6" s="59"/>
      <c r="H6" s="59"/>
    </row>
    <row r="7" spans="1:6" s="47" customFormat="1" ht="18.75" customHeight="1">
      <c r="A7" s="56" t="s">
        <v>15</v>
      </c>
      <c r="B7" s="57">
        <v>8278.47</v>
      </c>
      <c r="C7" s="60" t="s">
        <v>16</v>
      </c>
      <c r="D7" s="57">
        <v>821.98</v>
      </c>
      <c r="E7" s="32" t="s">
        <v>17</v>
      </c>
      <c r="F7" s="33"/>
    </row>
    <row r="8" spans="1:6" s="47" customFormat="1" ht="18.75" customHeight="1">
      <c r="A8" s="56" t="s">
        <v>18</v>
      </c>
      <c r="B8" s="57">
        <v>5962.31</v>
      </c>
      <c r="C8" s="58" t="s">
        <v>19</v>
      </c>
      <c r="D8" s="61">
        <v>449.53</v>
      </c>
      <c r="E8" s="32" t="s">
        <v>20</v>
      </c>
      <c r="F8" s="33"/>
    </row>
    <row r="9" spans="1:7" s="47" customFormat="1" ht="18.75" customHeight="1">
      <c r="A9" s="56" t="s">
        <v>21</v>
      </c>
      <c r="B9" s="57"/>
      <c r="C9" s="58" t="s">
        <v>22</v>
      </c>
      <c r="D9" s="62">
        <v>18.77</v>
      </c>
      <c r="E9" s="32" t="s">
        <v>23</v>
      </c>
      <c r="F9" s="33"/>
      <c r="G9" s="59"/>
    </row>
    <row r="10" spans="1:6" s="47" customFormat="1" ht="18.75" customHeight="1">
      <c r="A10" s="56" t="s">
        <v>24</v>
      </c>
      <c r="B10" s="61">
        <v>2316.16</v>
      </c>
      <c r="C10" s="58" t="s">
        <v>25</v>
      </c>
      <c r="D10" s="57">
        <v>447.25</v>
      </c>
      <c r="E10" s="32" t="s">
        <v>26</v>
      </c>
      <c r="F10" s="33"/>
    </row>
    <row r="11" spans="1:6" s="47" customFormat="1" ht="18.75" customHeight="1">
      <c r="A11" s="56" t="s">
        <v>27</v>
      </c>
      <c r="B11" s="62"/>
      <c r="C11" s="63" t="s">
        <v>28</v>
      </c>
      <c r="D11" s="57">
        <v>391.54</v>
      </c>
      <c r="E11" s="32" t="s">
        <v>29</v>
      </c>
      <c r="F11" s="33"/>
    </row>
    <row r="12" spans="1:7" s="47" customFormat="1" ht="18.75" customHeight="1">
      <c r="A12" s="56" t="s">
        <v>30</v>
      </c>
      <c r="B12" s="57"/>
      <c r="C12" s="63" t="s">
        <v>31</v>
      </c>
      <c r="D12" s="57">
        <v>164.5</v>
      </c>
      <c r="E12" s="32" t="s">
        <v>32</v>
      </c>
      <c r="F12" s="33"/>
      <c r="G12" s="59"/>
    </row>
    <row r="13" spans="1:7" s="47" customFormat="1" ht="18.75" customHeight="1">
      <c r="A13" s="56" t="s">
        <v>33</v>
      </c>
      <c r="B13" s="61"/>
      <c r="C13" s="60" t="s">
        <v>34</v>
      </c>
      <c r="D13" s="57">
        <v>188.7</v>
      </c>
      <c r="E13" s="32" t="s">
        <v>35</v>
      </c>
      <c r="F13" s="33">
        <v>4470.8</v>
      </c>
      <c r="G13" s="59"/>
    </row>
    <row r="14" spans="1:6" s="47" customFormat="1" ht="18.75" customHeight="1">
      <c r="A14" s="56" t="s">
        <v>36</v>
      </c>
      <c r="B14" s="62"/>
      <c r="C14" s="58" t="s">
        <v>37</v>
      </c>
      <c r="D14" s="57">
        <f>SUM(D15:D27)</f>
        <v>4915.549999999999</v>
      </c>
      <c r="E14" s="32" t="s">
        <v>38</v>
      </c>
      <c r="F14" s="33">
        <v>88.72</v>
      </c>
    </row>
    <row r="15" spans="1:6" s="47" customFormat="1" ht="18.75" customHeight="1">
      <c r="A15" s="64" t="s">
        <v>39</v>
      </c>
      <c r="B15" s="61"/>
      <c r="C15" s="65" t="s">
        <v>40</v>
      </c>
      <c r="D15" s="61">
        <v>855.21</v>
      </c>
      <c r="E15" s="32" t="s">
        <v>41</v>
      </c>
      <c r="F15" s="33"/>
    </row>
    <row r="16" spans="1:6" s="47" customFormat="1" ht="18.75" customHeight="1">
      <c r="A16" s="66"/>
      <c r="B16" s="67"/>
      <c r="C16" s="68" t="s">
        <v>42</v>
      </c>
      <c r="D16" s="57">
        <v>0.4</v>
      </c>
      <c r="E16" s="32" t="s">
        <v>43</v>
      </c>
      <c r="F16" s="33"/>
    </row>
    <row r="17" spans="1:7" s="47" customFormat="1" ht="18.75" customHeight="1">
      <c r="A17" s="64"/>
      <c r="B17" s="69"/>
      <c r="C17" s="68" t="s">
        <v>44</v>
      </c>
      <c r="D17" s="57">
        <v>717.54</v>
      </c>
      <c r="E17" s="32" t="s">
        <v>45</v>
      </c>
      <c r="F17" s="33"/>
      <c r="G17" s="59"/>
    </row>
    <row r="18" spans="1:6" s="47" customFormat="1" ht="18.75" customHeight="1">
      <c r="A18" s="70"/>
      <c r="B18" s="69"/>
      <c r="C18" s="65" t="s">
        <v>46</v>
      </c>
      <c r="D18" s="57"/>
      <c r="E18" s="32" t="s">
        <v>47</v>
      </c>
      <c r="F18" s="33"/>
    </row>
    <row r="19" spans="1:6" s="47" customFormat="1" ht="18.75" customHeight="1">
      <c r="A19" s="70"/>
      <c r="B19" s="69"/>
      <c r="C19" s="68" t="s">
        <v>48</v>
      </c>
      <c r="D19" s="57">
        <v>22.1</v>
      </c>
      <c r="E19" s="32" t="s">
        <v>49</v>
      </c>
      <c r="F19" s="33"/>
    </row>
    <row r="20" spans="1:6" s="47" customFormat="1" ht="18.75" customHeight="1">
      <c r="A20" s="70"/>
      <c r="B20" s="71"/>
      <c r="C20" s="68" t="s">
        <v>50</v>
      </c>
      <c r="D20" s="57">
        <v>3.6</v>
      </c>
      <c r="E20" s="32" t="s">
        <v>51</v>
      </c>
      <c r="F20" s="33"/>
    </row>
    <row r="21" spans="1:6" s="47" customFormat="1" ht="18.75" customHeight="1">
      <c r="A21" s="64"/>
      <c r="B21" s="71"/>
      <c r="C21" s="68" t="s">
        <v>52</v>
      </c>
      <c r="D21" s="57">
        <v>765</v>
      </c>
      <c r="E21" s="32" t="s">
        <v>53</v>
      </c>
      <c r="F21" s="33"/>
    </row>
    <row r="22" spans="1:6" s="47" customFormat="1" ht="18.75" customHeight="1">
      <c r="A22" s="64"/>
      <c r="B22" s="72"/>
      <c r="C22" s="68" t="s">
        <v>54</v>
      </c>
      <c r="D22" s="57"/>
      <c r="E22" s="32" t="s">
        <v>55</v>
      </c>
      <c r="F22" s="33"/>
    </row>
    <row r="23" spans="1:6" s="47" customFormat="1" ht="18.75" customHeight="1">
      <c r="A23" s="64"/>
      <c r="B23" s="72"/>
      <c r="C23" s="68" t="s">
        <v>56</v>
      </c>
      <c r="D23" s="57"/>
      <c r="E23" s="32" t="s">
        <v>57</v>
      </c>
      <c r="F23" s="33"/>
    </row>
    <row r="24" spans="1:6" s="47" customFormat="1" ht="18.75" customHeight="1">
      <c r="A24" s="64"/>
      <c r="B24" s="72"/>
      <c r="C24" s="64" t="s">
        <v>58</v>
      </c>
      <c r="D24" s="57">
        <v>295.7</v>
      </c>
      <c r="E24" s="32" t="s">
        <v>59</v>
      </c>
      <c r="F24" s="33">
        <v>148.46</v>
      </c>
    </row>
    <row r="25" spans="1:7" s="47" customFormat="1" ht="18.75" customHeight="1">
      <c r="A25" s="64"/>
      <c r="B25" s="72"/>
      <c r="C25" s="60" t="s">
        <v>60</v>
      </c>
      <c r="D25" s="57">
        <v>34</v>
      </c>
      <c r="E25" s="32" t="s">
        <v>61</v>
      </c>
      <c r="F25" s="33"/>
      <c r="G25" s="59"/>
    </row>
    <row r="26" spans="1:6" s="47" customFormat="1" ht="18.75" customHeight="1">
      <c r="A26" s="64"/>
      <c r="B26" s="72"/>
      <c r="C26" s="60" t="s">
        <v>62</v>
      </c>
      <c r="D26" s="57">
        <v>108.5</v>
      </c>
      <c r="E26" s="32" t="s">
        <v>63</v>
      </c>
      <c r="F26" s="33"/>
    </row>
    <row r="27" spans="1:6" s="47" customFormat="1" ht="18.75" customHeight="1">
      <c r="A27" s="56"/>
      <c r="B27" s="72"/>
      <c r="C27" s="60" t="s">
        <v>64</v>
      </c>
      <c r="D27" s="57">
        <v>2113.5</v>
      </c>
      <c r="E27" s="32" t="s">
        <v>65</v>
      </c>
      <c r="F27" s="33">
        <v>5962.31</v>
      </c>
    </row>
    <row r="28" spans="1:6" s="47" customFormat="1" ht="18.75" customHeight="1">
      <c r="A28" s="56"/>
      <c r="B28" s="72"/>
      <c r="C28" s="60" t="s">
        <v>66</v>
      </c>
      <c r="D28" s="57">
        <v>11.47</v>
      </c>
      <c r="E28" s="32" t="s">
        <v>67</v>
      </c>
      <c r="F28" s="33"/>
    </row>
    <row r="29" spans="1:6" s="47" customFormat="1" ht="18.75" customHeight="1">
      <c r="A29" s="56"/>
      <c r="B29" s="72"/>
      <c r="C29" s="64" t="s">
        <v>68</v>
      </c>
      <c r="D29" s="57"/>
      <c r="E29" s="32" t="s">
        <v>69</v>
      </c>
      <c r="F29" s="33"/>
    </row>
    <row r="30" spans="1:6" s="47" customFormat="1" ht="18.75" customHeight="1">
      <c r="A30" s="56"/>
      <c r="B30" s="72"/>
      <c r="C30" s="64" t="s">
        <v>70</v>
      </c>
      <c r="D30" s="57">
        <v>1726</v>
      </c>
      <c r="E30" s="60"/>
      <c r="F30" s="86"/>
    </row>
    <row r="31" spans="1:6" s="47" customFormat="1" ht="18.75" customHeight="1">
      <c r="A31" s="64"/>
      <c r="B31" s="71"/>
      <c r="C31" s="64" t="s">
        <v>71</v>
      </c>
      <c r="D31" s="61">
        <v>35</v>
      </c>
      <c r="E31" s="64"/>
      <c r="F31" s="86"/>
    </row>
    <row r="32" spans="1:6" s="47" customFormat="1" ht="18.75" customHeight="1">
      <c r="A32" s="64"/>
      <c r="B32" s="71"/>
      <c r="C32" s="64" t="s">
        <v>72</v>
      </c>
      <c r="D32" s="61">
        <v>1500</v>
      </c>
      <c r="E32" s="64"/>
      <c r="F32" s="86"/>
    </row>
    <row r="33" spans="1:6" s="46" customFormat="1" ht="18.75" customHeight="1">
      <c r="A33" s="73"/>
      <c r="B33" s="73"/>
      <c r="C33" s="64" t="s">
        <v>73</v>
      </c>
      <c r="D33" s="73"/>
      <c r="E33" s="73"/>
      <c r="F33" s="87"/>
    </row>
    <row r="34" spans="1:6" ht="18.75" customHeight="1">
      <c r="A34" s="54" t="s">
        <v>74</v>
      </c>
      <c r="B34" s="61">
        <f>B6+B7</f>
        <v>10670.289999999999</v>
      </c>
      <c r="C34" s="74" t="s">
        <v>75</v>
      </c>
      <c r="D34" s="61">
        <f>D6+D14+D28+D30+D31+D32</f>
        <v>10670.29</v>
      </c>
      <c r="E34" s="74" t="s">
        <v>75</v>
      </c>
      <c r="F34" s="61">
        <f>SUM(F6:F33)</f>
        <v>10670.29</v>
      </c>
    </row>
    <row r="35" spans="5:6" ht="11.25">
      <c r="E35" s="75"/>
      <c r="F35" s="75"/>
    </row>
    <row r="36" ht="11.25">
      <c r="E36" s="75"/>
    </row>
    <row r="37" spans="5:6" ht="11.25">
      <c r="E37" s="75"/>
      <c r="F37" s="75"/>
    </row>
    <row r="38" spans="5:6" ht="11.25">
      <c r="E38" s="75"/>
      <c r="F38" s="75"/>
    </row>
    <row r="39" spans="5:6" ht="11.25">
      <c r="E39" s="75"/>
      <c r="F39" s="75"/>
    </row>
    <row r="40" spans="5:6" ht="11.25">
      <c r="E40" s="75"/>
      <c r="F40" s="75"/>
    </row>
    <row r="41" spans="5:6" ht="11.25">
      <c r="E41" s="75"/>
      <c r="F41" s="75"/>
    </row>
    <row r="42" spans="5:6" ht="11.25">
      <c r="E42" s="75"/>
      <c r="F42" s="75"/>
    </row>
    <row r="43" spans="5:6" ht="11.25">
      <c r="E43" s="75"/>
      <c r="F43" s="75"/>
    </row>
    <row r="44" spans="5:6" ht="11.25">
      <c r="E44" s="75"/>
      <c r="F44" s="75"/>
    </row>
    <row r="45" spans="5:6" ht="11.25">
      <c r="E45" s="75"/>
      <c r="F45" s="75"/>
    </row>
    <row r="46" spans="5:6" ht="11.25">
      <c r="E46" s="75"/>
      <c r="F46" s="75"/>
    </row>
    <row r="47" spans="5:6" ht="11.25">
      <c r="E47" s="75"/>
      <c r="F47" s="75"/>
    </row>
    <row r="48" spans="5:6" ht="11.25">
      <c r="E48" s="75"/>
      <c r="F48" s="75"/>
    </row>
    <row r="49" spans="5:6" ht="11.25">
      <c r="E49" s="75"/>
      <c r="F49" s="75"/>
    </row>
    <row r="50" spans="5:6" ht="11.25">
      <c r="E50" s="75"/>
      <c r="F50" s="75"/>
    </row>
    <row r="51" spans="5:6" ht="11.25">
      <c r="E51" s="75"/>
      <c r="F51" s="75"/>
    </row>
    <row r="52" spans="5:6" ht="11.25">
      <c r="E52" s="75"/>
      <c r="F52" s="75"/>
    </row>
    <row r="53" spans="5:6" ht="11.25">
      <c r="E53" s="75"/>
      <c r="F53" s="75"/>
    </row>
    <row r="54" spans="5:6" ht="11.25">
      <c r="E54" s="75"/>
      <c r="F54" s="75"/>
    </row>
    <row r="55" spans="5:6" ht="11.25">
      <c r="E55" s="75"/>
      <c r="F55" s="75"/>
    </row>
    <row r="56" spans="5:6" ht="11.25">
      <c r="E56" s="75"/>
      <c r="F56" s="75"/>
    </row>
    <row r="57" spans="5:6" ht="11.25">
      <c r="E57" s="75"/>
      <c r="F57" s="75"/>
    </row>
    <row r="58" spans="5:6" ht="11.25">
      <c r="E58" s="75"/>
      <c r="F58" s="75"/>
    </row>
    <row r="59" spans="5:6" ht="11.25">
      <c r="E59" s="75"/>
      <c r="F59" s="75"/>
    </row>
    <row r="60" spans="5:6" ht="11.25">
      <c r="E60" s="75"/>
      <c r="F60" s="75"/>
    </row>
    <row r="61" spans="5:6" ht="11.25">
      <c r="E61" s="75"/>
      <c r="F61" s="75"/>
    </row>
    <row r="62" spans="5:6" ht="11.25">
      <c r="E62" s="75"/>
      <c r="F62" s="75"/>
    </row>
    <row r="63" spans="5:6" ht="11.25">
      <c r="E63" s="75"/>
      <c r="F63" s="75"/>
    </row>
    <row r="64" spans="5:6" ht="11.25">
      <c r="E64" s="75"/>
      <c r="F64" s="75"/>
    </row>
    <row r="65" spans="5:6" ht="11.25">
      <c r="E65" s="75"/>
      <c r="F65" s="75"/>
    </row>
    <row r="66" spans="5:6" ht="11.25">
      <c r="E66" s="75"/>
      <c r="F66" s="75"/>
    </row>
    <row r="67" spans="5:6" ht="11.25">
      <c r="E67" s="75"/>
      <c r="F67" s="75"/>
    </row>
    <row r="68" spans="5:6" ht="11.25">
      <c r="E68" s="75"/>
      <c r="F68" s="75"/>
    </row>
    <row r="69" spans="5:6" ht="11.25">
      <c r="E69" s="75"/>
      <c r="F69" s="75"/>
    </row>
    <row r="70" spans="5:6" ht="11.25">
      <c r="E70" s="75"/>
      <c r="F70" s="75"/>
    </row>
    <row r="71" spans="5:6" ht="11.25">
      <c r="E71" s="75"/>
      <c r="F71" s="75"/>
    </row>
    <row r="72" spans="5:6" ht="11.25">
      <c r="E72" s="75"/>
      <c r="F72" s="75"/>
    </row>
    <row r="73" spans="5:6" ht="11.25">
      <c r="E73" s="75"/>
      <c r="F73" s="75"/>
    </row>
    <row r="74" spans="5:6" ht="11.25">
      <c r="E74" s="75"/>
      <c r="F74" s="75"/>
    </row>
    <row r="75" spans="5:6" ht="11.25">
      <c r="E75" s="75"/>
      <c r="F75" s="75"/>
    </row>
    <row r="76" spans="5:6" ht="11.25">
      <c r="E76" s="75"/>
      <c r="F76" s="75"/>
    </row>
    <row r="77" spans="5:6" ht="11.25">
      <c r="E77" s="75"/>
      <c r="F77" s="75"/>
    </row>
    <row r="78" spans="5:6" ht="11.25">
      <c r="E78" s="75"/>
      <c r="F78" s="75"/>
    </row>
    <row r="79" spans="5:6" ht="11.25">
      <c r="E79" s="75"/>
      <c r="F79" s="75"/>
    </row>
    <row r="80" spans="5:6" ht="11.25">
      <c r="E80" s="75"/>
      <c r="F80" s="75"/>
    </row>
    <row r="81" spans="5:6" ht="11.25">
      <c r="E81" s="75"/>
      <c r="F81" s="75"/>
    </row>
    <row r="82" spans="5:6" ht="11.25">
      <c r="E82" s="75"/>
      <c r="F82" s="75"/>
    </row>
    <row r="83" spans="5:6" ht="11.25">
      <c r="E83" s="75"/>
      <c r="F83" s="75"/>
    </row>
    <row r="84" spans="5:6" ht="11.25">
      <c r="E84" s="75"/>
      <c r="F84" s="75"/>
    </row>
    <row r="85" spans="5:6" ht="11.25">
      <c r="E85" s="75"/>
      <c r="F85" s="75"/>
    </row>
    <row r="86" spans="5:6" ht="11.25">
      <c r="E86" s="75"/>
      <c r="F86" s="75"/>
    </row>
    <row r="87" spans="5:6" ht="11.25">
      <c r="E87" s="75"/>
      <c r="F87" s="75"/>
    </row>
    <row r="88" spans="5:6" ht="11.25">
      <c r="E88" s="75"/>
      <c r="F88" s="75"/>
    </row>
    <row r="89" spans="5:6" ht="11.25">
      <c r="E89" s="75"/>
      <c r="F89" s="75"/>
    </row>
    <row r="90" spans="5:6" ht="11.25">
      <c r="E90" s="75"/>
      <c r="F90" s="75"/>
    </row>
    <row r="91" spans="5:6" ht="11.25">
      <c r="E91" s="75"/>
      <c r="F91" s="75"/>
    </row>
    <row r="92" spans="5:6" ht="11.25">
      <c r="E92" s="75"/>
      <c r="F92" s="75"/>
    </row>
    <row r="93" spans="5:6" ht="11.25">
      <c r="E93" s="75"/>
      <c r="F93" s="75"/>
    </row>
    <row r="94" spans="5:6" ht="11.25">
      <c r="E94" s="75"/>
      <c r="F94" s="75"/>
    </row>
    <row r="95" spans="5:6" ht="11.25">
      <c r="E95" s="75"/>
      <c r="F95" s="75"/>
    </row>
    <row r="96" spans="5:6" ht="11.25">
      <c r="E96" s="75"/>
      <c r="F96" s="75"/>
    </row>
    <row r="97" spans="5:6" ht="11.25">
      <c r="E97" s="75"/>
      <c r="F97" s="75"/>
    </row>
    <row r="98" spans="5:6" ht="11.25">
      <c r="E98" s="75"/>
      <c r="F98" s="75"/>
    </row>
    <row r="99" spans="5:6" ht="11.25">
      <c r="E99" s="75"/>
      <c r="F99" s="75"/>
    </row>
    <row r="100" spans="5:6" ht="11.25">
      <c r="E100" s="75"/>
      <c r="F100" s="75"/>
    </row>
    <row r="101" spans="5:6" ht="11.25">
      <c r="E101" s="75"/>
      <c r="F101" s="75"/>
    </row>
    <row r="102" spans="5:6" ht="11.25">
      <c r="E102" s="75"/>
      <c r="F102" s="75"/>
    </row>
    <row r="103" spans="5:6" ht="11.25">
      <c r="E103" s="75"/>
      <c r="F103" s="75"/>
    </row>
    <row r="104" spans="5:6" ht="11.25">
      <c r="E104" s="75"/>
      <c r="F104" s="75"/>
    </row>
    <row r="105" spans="5:6" ht="11.25">
      <c r="E105" s="75"/>
      <c r="F105" s="75"/>
    </row>
    <row r="106" spans="5:6" ht="11.25">
      <c r="E106" s="75"/>
      <c r="F106" s="75"/>
    </row>
    <row r="107" spans="5:6" ht="11.25">
      <c r="E107" s="75"/>
      <c r="F107" s="75"/>
    </row>
    <row r="108" spans="5:6" ht="11.25">
      <c r="E108" s="75"/>
      <c r="F108" s="75"/>
    </row>
    <row r="109" spans="5:6" ht="11.25">
      <c r="E109" s="75"/>
      <c r="F109" s="75"/>
    </row>
    <row r="110" spans="5:6" ht="11.25">
      <c r="E110" s="75"/>
      <c r="F110" s="75"/>
    </row>
    <row r="111" spans="5:6" ht="11.25">
      <c r="E111" s="75"/>
      <c r="F111" s="75"/>
    </row>
    <row r="112" spans="5:6" ht="11.25">
      <c r="E112" s="75"/>
      <c r="F112" s="75"/>
    </row>
    <row r="113" spans="5:6" ht="11.25">
      <c r="E113" s="75"/>
      <c r="F113" s="75"/>
    </row>
    <row r="114" spans="5:6" ht="11.25">
      <c r="E114" s="75"/>
      <c r="F114" s="75"/>
    </row>
    <row r="115" spans="5:6" ht="11.25">
      <c r="E115" s="75"/>
      <c r="F115" s="75"/>
    </row>
    <row r="116" spans="5:6" ht="11.25">
      <c r="E116" s="75"/>
      <c r="F116" s="75"/>
    </row>
    <row r="117" spans="5:6" ht="11.25">
      <c r="E117" s="75"/>
      <c r="F117" s="75"/>
    </row>
    <row r="118" spans="5:6" ht="11.25">
      <c r="E118" s="75"/>
      <c r="F118" s="75"/>
    </row>
    <row r="119" spans="5:6" ht="11.25">
      <c r="E119" s="75"/>
      <c r="F119" s="75"/>
    </row>
    <row r="120" spans="5:6" ht="11.25">
      <c r="E120" s="75"/>
      <c r="F120" s="75"/>
    </row>
    <row r="121" spans="5:6" ht="11.25">
      <c r="E121" s="75"/>
      <c r="F121" s="75"/>
    </row>
    <row r="122" spans="5:6" ht="11.25">
      <c r="E122" s="75"/>
      <c r="F122" s="75"/>
    </row>
    <row r="123" spans="5:6" ht="11.25">
      <c r="E123" s="75"/>
      <c r="F123" s="75"/>
    </row>
    <row r="124" spans="5:6" ht="11.25">
      <c r="E124" s="75"/>
      <c r="F124" s="75"/>
    </row>
    <row r="125" spans="5:6" ht="11.25">
      <c r="E125" s="75"/>
      <c r="F125" s="75"/>
    </row>
    <row r="126" spans="5:6" ht="11.25">
      <c r="E126" s="75"/>
      <c r="F126" s="75"/>
    </row>
    <row r="127" spans="5:6" ht="11.25">
      <c r="E127" s="75"/>
      <c r="F127" s="75"/>
    </row>
    <row r="128" spans="5:6" ht="11.25">
      <c r="E128" s="75"/>
      <c r="F128" s="75"/>
    </row>
    <row r="129" spans="5:6" ht="11.25">
      <c r="E129" s="75"/>
      <c r="F129" s="75"/>
    </row>
    <row r="130" spans="5:6" ht="11.25">
      <c r="E130" s="75"/>
      <c r="F130" s="75"/>
    </row>
    <row r="131" spans="5:6" ht="11.25">
      <c r="E131" s="75"/>
      <c r="F131" s="75"/>
    </row>
    <row r="132" spans="5:6" ht="11.25">
      <c r="E132" s="75"/>
      <c r="F132" s="75"/>
    </row>
    <row r="133" spans="5:6" ht="11.25">
      <c r="E133" s="75"/>
      <c r="F133" s="75"/>
    </row>
    <row r="134" spans="5:6" ht="11.25">
      <c r="E134" s="75"/>
      <c r="F134" s="75"/>
    </row>
    <row r="135" spans="5:6" ht="11.25">
      <c r="E135" s="75"/>
      <c r="F135" s="75"/>
    </row>
    <row r="136" spans="5:6" ht="11.25">
      <c r="E136" s="75"/>
      <c r="F136" s="75"/>
    </row>
    <row r="137" spans="5:6" ht="11.25">
      <c r="E137" s="75"/>
      <c r="F137" s="75"/>
    </row>
    <row r="138" spans="5:6" ht="11.25">
      <c r="E138" s="75"/>
      <c r="F138" s="75"/>
    </row>
    <row r="139" spans="5:6" ht="11.25">
      <c r="E139" s="75"/>
      <c r="F139" s="75"/>
    </row>
    <row r="140" spans="5:6" ht="11.25">
      <c r="E140" s="75"/>
      <c r="F140" s="75"/>
    </row>
    <row r="141" spans="5:6" ht="11.25">
      <c r="E141" s="75"/>
      <c r="F141" s="75"/>
    </row>
    <row r="142" spans="5:6" ht="11.25">
      <c r="E142" s="75"/>
      <c r="F142" s="75"/>
    </row>
    <row r="143" spans="5:6" ht="11.25">
      <c r="E143" s="75"/>
      <c r="F143" s="75"/>
    </row>
    <row r="144" spans="5:6" ht="11.25">
      <c r="E144" s="75"/>
      <c r="F144" s="75"/>
    </row>
    <row r="145" spans="5:6" ht="11.25">
      <c r="E145" s="75"/>
      <c r="F145" s="75"/>
    </row>
    <row r="146" spans="5:6" ht="11.25">
      <c r="E146" s="75"/>
      <c r="F146" s="75"/>
    </row>
    <row r="147" spans="5:6" ht="11.25">
      <c r="E147" s="75"/>
      <c r="F147" s="75"/>
    </row>
    <row r="148" spans="5:6" ht="11.25">
      <c r="E148" s="75"/>
      <c r="F148" s="75"/>
    </row>
    <row r="149" spans="5:6" ht="11.25">
      <c r="E149" s="75"/>
      <c r="F149" s="75"/>
    </row>
    <row r="150" spans="5:6" ht="11.25">
      <c r="E150" s="75"/>
      <c r="F150" s="75"/>
    </row>
    <row r="151" spans="5:6" ht="11.25">
      <c r="E151" s="75"/>
      <c r="F151" s="75"/>
    </row>
    <row r="152" spans="5:6" ht="11.25">
      <c r="E152" s="75"/>
      <c r="F152" s="75"/>
    </row>
    <row r="153" spans="5:6" ht="11.25">
      <c r="E153" s="75"/>
      <c r="F153" s="75"/>
    </row>
    <row r="154" spans="5:6" ht="11.25">
      <c r="E154" s="75"/>
      <c r="F154" s="75"/>
    </row>
    <row r="155" spans="5:6" ht="11.25">
      <c r="E155" s="75"/>
      <c r="F155" s="75"/>
    </row>
    <row r="156" spans="5:6" ht="11.25">
      <c r="E156" s="75"/>
      <c r="F156" s="75"/>
    </row>
    <row r="157" spans="5:6" ht="11.25">
      <c r="E157" s="75"/>
      <c r="F157" s="75"/>
    </row>
    <row r="158" spans="5:6" ht="11.25">
      <c r="E158" s="75"/>
      <c r="F158" s="75"/>
    </row>
    <row r="159" spans="5:6" ht="11.25">
      <c r="E159" s="75"/>
      <c r="F159" s="75"/>
    </row>
    <row r="160" spans="5:6" ht="11.25">
      <c r="E160" s="75"/>
      <c r="F160" s="75"/>
    </row>
    <row r="161" spans="5:6" ht="11.25">
      <c r="E161" s="75"/>
      <c r="F161" s="75"/>
    </row>
    <row r="162" spans="5:6" ht="11.25">
      <c r="E162" s="75"/>
      <c r="F162" s="75"/>
    </row>
    <row r="163" spans="5:6" ht="11.25">
      <c r="E163" s="75"/>
      <c r="F163" s="75"/>
    </row>
    <row r="164" spans="5:6" ht="11.25">
      <c r="E164" s="75"/>
      <c r="F164" s="75"/>
    </row>
    <row r="165" spans="5:6" ht="11.25">
      <c r="E165" s="75"/>
      <c r="F165" s="75"/>
    </row>
    <row r="166" spans="5:6" ht="11.25">
      <c r="E166" s="75"/>
      <c r="F166" s="75"/>
    </row>
    <row r="167" spans="5:6" ht="11.25">
      <c r="E167" s="75"/>
      <c r="F167" s="75"/>
    </row>
    <row r="168" spans="5:6" ht="11.25">
      <c r="E168" s="75"/>
      <c r="F168" s="75"/>
    </row>
    <row r="169" spans="5:6" ht="11.25">
      <c r="E169" s="75"/>
      <c r="F169" s="75"/>
    </row>
    <row r="170" spans="5:6" ht="11.25">
      <c r="E170" s="75"/>
      <c r="F170" s="75"/>
    </row>
    <row r="171" spans="5:6" ht="11.25">
      <c r="E171" s="75"/>
      <c r="F171" s="75"/>
    </row>
    <row r="172" spans="5:6" ht="11.25">
      <c r="E172" s="75"/>
      <c r="F172" s="75"/>
    </row>
    <row r="173" spans="5:6" ht="11.25">
      <c r="E173" s="75"/>
      <c r="F173" s="75"/>
    </row>
    <row r="174" spans="5:6" ht="11.25">
      <c r="E174" s="75"/>
      <c r="F174" s="75"/>
    </row>
    <row r="175" spans="5:6" ht="11.25">
      <c r="E175" s="75"/>
      <c r="F175" s="75"/>
    </row>
    <row r="176" spans="5:6" ht="11.25">
      <c r="E176" s="75"/>
      <c r="F176" s="75"/>
    </row>
    <row r="177" spans="5:6" ht="11.25">
      <c r="E177" s="75"/>
      <c r="F177" s="75"/>
    </row>
    <row r="178" spans="5:6" ht="11.25">
      <c r="E178" s="75"/>
      <c r="F178" s="75"/>
    </row>
    <row r="179" spans="5:6" ht="11.25">
      <c r="E179" s="75"/>
      <c r="F179" s="75"/>
    </row>
    <row r="180" spans="5:6" ht="11.25">
      <c r="E180" s="75"/>
      <c r="F180" s="75"/>
    </row>
    <row r="181" spans="5:6" ht="11.25">
      <c r="E181" s="75"/>
      <c r="F181" s="75"/>
    </row>
    <row r="182" spans="5:6" ht="11.25">
      <c r="E182" s="75"/>
      <c r="F182" s="75"/>
    </row>
    <row r="183" spans="5:6" ht="11.25">
      <c r="E183" s="75"/>
      <c r="F183" s="75"/>
    </row>
    <row r="184" spans="5:6" ht="11.25">
      <c r="E184" s="75"/>
      <c r="F184" s="75"/>
    </row>
    <row r="185" spans="5:6" ht="11.25">
      <c r="E185" s="75"/>
      <c r="F185" s="75"/>
    </row>
    <row r="186" spans="5:6" ht="11.25">
      <c r="E186" s="75"/>
      <c r="F186" s="75"/>
    </row>
    <row r="187" spans="5:6" ht="11.25">
      <c r="E187" s="75"/>
      <c r="F187" s="75"/>
    </row>
    <row r="188" spans="5:6" ht="11.25">
      <c r="E188" s="75"/>
      <c r="F188" s="75"/>
    </row>
    <row r="189" spans="5:6" ht="11.25">
      <c r="E189" s="75"/>
      <c r="F189" s="75"/>
    </row>
    <row r="190" spans="5:6" ht="11.25">
      <c r="E190" s="75"/>
      <c r="F190" s="75"/>
    </row>
    <row r="191" spans="5:6" ht="11.25">
      <c r="E191" s="75"/>
      <c r="F191" s="75"/>
    </row>
    <row r="192" spans="5:6" ht="11.25">
      <c r="E192" s="75"/>
      <c r="F192" s="75"/>
    </row>
    <row r="193" spans="5:6" ht="11.25">
      <c r="E193" s="75"/>
      <c r="F193" s="75"/>
    </row>
    <row r="194" spans="5:6" ht="11.25">
      <c r="E194" s="75"/>
      <c r="F194" s="75"/>
    </row>
    <row r="195" spans="5:6" ht="11.25">
      <c r="E195" s="75"/>
      <c r="F195" s="75"/>
    </row>
    <row r="196" spans="5:6" ht="11.25">
      <c r="E196" s="75"/>
      <c r="F196" s="75"/>
    </row>
    <row r="197" spans="5:6" ht="11.25">
      <c r="E197" s="75"/>
      <c r="F197" s="75"/>
    </row>
    <row r="198" spans="5:6" ht="11.25">
      <c r="E198" s="75"/>
      <c r="F198" s="75"/>
    </row>
    <row r="199" spans="5:6" ht="11.25">
      <c r="E199" s="75"/>
      <c r="F199" s="75"/>
    </row>
    <row r="200" spans="5:6" ht="11.25">
      <c r="E200" s="75"/>
      <c r="F200" s="75"/>
    </row>
    <row r="201" spans="5:6" ht="11.25">
      <c r="E201" s="75"/>
      <c r="F201" s="75"/>
    </row>
    <row r="202" spans="5:6" ht="11.25">
      <c r="E202" s="75"/>
      <c r="F202" s="75"/>
    </row>
    <row r="203" spans="5:6" ht="11.25">
      <c r="E203" s="75"/>
      <c r="F203" s="75"/>
    </row>
    <row r="204" spans="5:6" ht="11.25">
      <c r="E204" s="75"/>
      <c r="F204" s="75"/>
    </row>
    <row r="205" spans="5:6" ht="11.25">
      <c r="E205" s="75"/>
      <c r="F205" s="75"/>
    </row>
    <row r="206" spans="5:6" ht="11.25">
      <c r="E206" s="75"/>
      <c r="F206" s="75"/>
    </row>
    <row r="207" spans="5:6" ht="11.25">
      <c r="E207" s="75"/>
      <c r="F207" s="75"/>
    </row>
    <row r="208" spans="5:6" ht="11.25">
      <c r="E208" s="75"/>
      <c r="F208" s="75"/>
    </row>
    <row r="209" spans="5:6" ht="11.25">
      <c r="E209" s="75"/>
      <c r="F209" s="75"/>
    </row>
    <row r="210" spans="5:6" ht="11.25">
      <c r="E210" s="75"/>
      <c r="F210" s="75"/>
    </row>
    <row r="211" spans="5:6" ht="11.25">
      <c r="E211" s="75"/>
      <c r="F211" s="75"/>
    </row>
    <row r="212" spans="5:6" ht="11.25">
      <c r="E212" s="75"/>
      <c r="F212" s="75"/>
    </row>
    <row r="213" spans="5:6" ht="11.25">
      <c r="E213" s="75"/>
      <c r="F213" s="75"/>
    </row>
    <row r="214" spans="5:6" ht="11.25">
      <c r="E214" s="75"/>
      <c r="F214" s="75"/>
    </row>
    <row r="215" spans="5:6" ht="11.25">
      <c r="E215" s="75"/>
      <c r="F215" s="75"/>
    </row>
    <row r="216" spans="5:6" ht="11.25">
      <c r="E216" s="75"/>
      <c r="F216" s="75"/>
    </row>
    <row r="217" spans="5:6" ht="11.25">
      <c r="E217" s="75"/>
      <c r="F217" s="75"/>
    </row>
    <row r="218" spans="5:6" ht="11.25">
      <c r="E218" s="75"/>
      <c r="F218" s="75"/>
    </row>
    <row r="219" spans="5:6" ht="11.25">
      <c r="E219" s="75"/>
      <c r="F219" s="75"/>
    </row>
    <row r="220" spans="5:6" ht="11.25">
      <c r="E220" s="75"/>
      <c r="F220" s="75"/>
    </row>
    <row r="221" spans="5:6" ht="11.25">
      <c r="E221" s="75"/>
      <c r="F221" s="75"/>
    </row>
    <row r="222" spans="5:6" ht="11.25">
      <c r="E222" s="75"/>
      <c r="F222" s="75"/>
    </row>
    <row r="223" spans="5:6" ht="11.25">
      <c r="E223" s="75"/>
      <c r="F223" s="75"/>
    </row>
    <row r="224" spans="5:6" ht="11.25">
      <c r="E224" s="75"/>
      <c r="F224" s="75"/>
    </row>
    <row r="225" spans="5:6" ht="11.25">
      <c r="E225" s="75"/>
      <c r="F225" s="75"/>
    </row>
    <row r="226" spans="5:6" ht="11.25">
      <c r="E226" s="75"/>
      <c r="F226" s="75"/>
    </row>
    <row r="227" spans="5:6" ht="11.25">
      <c r="E227" s="75"/>
      <c r="F227" s="75"/>
    </row>
    <row r="228" spans="5:6" ht="11.25">
      <c r="E228" s="75"/>
      <c r="F228" s="75"/>
    </row>
    <row r="229" spans="5:6" ht="11.25">
      <c r="E229" s="75"/>
      <c r="F229" s="75"/>
    </row>
    <row r="230" spans="5:6" ht="11.25">
      <c r="E230" s="75"/>
      <c r="F230" s="75"/>
    </row>
    <row r="231" spans="5:6" ht="11.25">
      <c r="E231" s="75"/>
      <c r="F231" s="75"/>
    </row>
    <row r="232" spans="5:6" ht="11.25">
      <c r="E232" s="75"/>
      <c r="F232" s="75"/>
    </row>
    <row r="233" spans="5:6" ht="11.25">
      <c r="E233" s="75"/>
      <c r="F233" s="75"/>
    </row>
    <row r="234" spans="5:6" ht="11.25">
      <c r="E234" s="75"/>
      <c r="F234" s="75"/>
    </row>
    <row r="235" spans="5:6" ht="11.25">
      <c r="E235" s="75"/>
      <c r="F235" s="75"/>
    </row>
    <row r="236" spans="5:6" ht="11.25">
      <c r="E236" s="75"/>
      <c r="F236" s="75"/>
    </row>
    <row r="237" spans="5:6" ht="11.25">
      <c r="E237" s="75"/>
      <c r="F237" s="75"/>
    </row>
    <row r="238" spans="5:6" ht="11.25">
      <c r="E238" s="75"/>
      <c r="F238" s="75"/>
    </row>
    <row r="239" spans="5:6" ht="11.25">
      <c r="E239" s="75"/>
      <c r="F239" s="75"/>
    </row>
    <row r="240" spans="5:6" ht="11.25">
      <c r="E240" s="75"/>
      <c r="F240" s="75"/>
    </row>
    <row r="241" spans="5:6" ht="11.25">
      <c r="E241" s="75"/>
      <c r="F241" s="75"/>
    </row>
    <row r="242" spans="5:6" ht="11.25">
      <c r="E242" s="75"/>
      <c r="F242" s="75"/>
    </row>
    <row r="243" spans="5:6" ht="11.25">
      <c r="E243" s="75"/>
      <c r="F243" s="75"/>
    </row>
    <row r="244" spans="5:6" ht="11.25">
      <c r="E244" s="75"/>
      <c r="F244" s="75"/>
    </row>
    <row r="245" spans="5:6" ht="11.25">
      <c r="E245" s="75"/>
      <c r="F245" s="75"/>
    </row>
    <row r="246" spans="5:6" ht="11.25">
      <c r="E246" s="75"/>
      <c r="F246" s="75"/>
    </row>
    <row r="247" spans="5:6" ht="11.25">
      <c r="E247" s="75"/>
      <c r="F247" s="75"/>
    </row>
    <row r="248" spans="5:6" ht="11.25">
      <c r="E248" s="75"/>
      <c r="F248" s="75"/>
    </row>
    <row r="249" spans="5:6" ht="11.25">
      <c r="E249" s="75"/>
      <c r="F249" s="75"/>
    </row>
    <row r="250" spans="5:6" ht="11.25">
      <c r="E250" s="75"/>
      <c r="F250" s="75"/>
    </row>
    <row r="251" spans="5:6" ht="11.25">
      <c r="E251" s="75"/>
      <c r="F251" s="75"/>
    </row>
    <row r="252" spans="5:6" ht="11.25">
      <c r="E252" s="75"/>
      <c r="F252" s="75"/>
    </row>
    <row r="253" spans="5:6" ht="11.25">
      <c r="E253" s="75"/>
      <c r="F253" s="75"/>
    </row>
    <row r="254" spans="5:6" ht="11.25">
      <c r="E254" s="75"/>
      <c r="F254" s="75"/>
    </row>
    <row r="255" spans="5:6" ht="11.25">
      <c r="E255" s="75"/>
      <c r="F255" s="75"/>
    </row>
    <row r="256" spans="5:6" ht="11.25">
      <c r="E256" s="75"/>
      <c r="F256" s="75"/>
    </row>
    <row r="257" spans="5:6" ht="11.25">
      <c r="E257" s="75"/>
      <c r="F257" s="75"/>
    </row>
    <row r="258" spans="5:6" ht="11.25">
      <c r="E258" s="75"/>
      <c r="F258" s="75"/>
    </row>
    <row r="259" spans="5:6" ht="11.25">
      <c r="E259" s="75"/>
      <c r="F259" s="75"/>
    </row>
    <row r="260" spans="5:6" ht="11.25">
      <c r="E260" s="75"/>
      <c r="F260" s="75"/>
    </row>
    <row r="261" spans="5:6" ht="11.25">
      <c r="E261" s="75"/>
      <c r="F261" s="75"/>
    </row>
    <row r="262" spans="5:6" ht="11.25">
      <c r="E262" s="75"/>
      <c r="F262" s="75"/>
    </row>
    <row r="263" spans="5:6" ht="11.25">
      <c r="E263" s="75"/>
      <c r="F263" s="75"/>
    </row>
    <row r="264" spans="5:6" ht="11.25">
      <c r="E264" s="75"/>
      <c r="F264" s="75"/>
    </row>
    <row r="265" spans="5:6" ht="11.25">
      <c r="E265" s="75"/>
      <c r="F265" s="75"/>
    </row>
    <row r="266" spans="5:6" ht="11.25">
      <c r="E266" s="75"/>
      <c r="F266" s="75"/>
    </row>
    <row r="267" spans="5:6" ht="11.25">
      <c r="E267" s="75"/>
      <c r="F267" s="75"/>
    </row>
    <row r="268" spans="5:6" ht="11.25">
      <c r="E268" s="75"/>
      <c r="F268" s="75"/>
    </row>
    <row r="269" spans="5:6" ht="11.25">
      <c r="E269" s="75"/>
      <c r="F269" s="75"/>
    </row>
    <row r="270" spans="5:6" ht="11.25">
      <c r="E270" s="75"/>
      <c r="F270" s="75"/>
    </row>
    <row r="271" spans="5:6" ht="11.25">
      <c r="E271" s="75"/>
      <c r="F271" s="75"/>
    </row>
    <row r="272" spans="5:6" ht="11.25">
      <c r="E272" s="75"/>
      <c r="F272" s="75"/>
    </row>
    <row r="273" spans="5:6" ht="11.25">
      <c r="E273" s="75"/>
      <c r="F273" s="75"/>
    </row>
    <row r="274" spans="5:6" ht="11.25">
      <c r="E274" s="75"/>
      <c r="F274" s="75"/>
    </row>
    <row r="275" spans="5:6" ht="11.25">
      <c r="E275" s="75"/>
      <c r="F275" s="75"/>
    </row>
    <row r="276" spans="5:6" ht="11.25">
      <c r="E276" s="75"/>
      <c r="F276" s="75"/>
    </row>
    <row r="277" spans="5:6" ht="11.25">
      <c r="E277" s="75"/>
      <c r="F277" s="75"/>
    </row>
    <row r="278" spans="5:6" ht="11.25">
      <c r="E278" s="75"/>
      <c r="F278" s="75"/>
    </row>
    <row r="279" spans="5:6" ht="11.25">
      <c r="E279" s="75"/>
      <c r="F279" s="75"/>
    </row>
    <row r="280" spans="5:6" ht="11.25">
      <c r="E280" s="75"/>
      <c r="F280" s="75"/>
    </row>
    <row r="281" spans="5:6" ht="11.25">
      <c r="E281" s="75"/>
      <c r="F281" s="75"/>
    </row>
    <row r="282" spans="5:6" ht="11.25">
      <c r="E282" s="75"/>
      <c r="F282" s="75"/>
    </row>
    <row r="283" spans="5:6" ht="11.25">
      <c r="E283" s="75"/>
      <c r="F283" s="75"/>
    </row>
    <row r="284" spans="5:6" ht="11.25">
      <c r="E284" s="75"/>
      <c r="F284" s="75"/>
    </row>
    <row r="285" spans="5:6" ht="11.25">
      <c r="E285" s="75"/>
      <c r="F285" s="75"/>
    </row>
    <row r="286" spans="5:6" ht="11.25">
      <c r="E286" s="75"/>
      <c r="F286" s="75"/>
    </row>
    <row r="287" spans="5:6" ht="11.25">
      <c r="E287" s="75"/>
      <c r="F287" s="75"/>
    </row>
    <row r="288" spans="5:6" ht="11.25">
      <c r="E288" s="75"/>
      <c r="F288" s="75"/>
    </row>
    <row r="289" spans="5:6" ht="11.25">
      <c r="E289" s="75"/>
      <c r="F289" s="75"/>
    </row>
    <row r="290" spans="5:6" ht="11.25">
      <c r="E290" s="75"/>
      <c r="F290" s="75"/>
    </row>
    <row r="291" spans="5:6" ht="11.25">
      <c r="E291" s="75"/>
      <c r="F291" s="75"/>
    </row>
    <row r="292" spans="5:6" ht="11.25">
      <c r="E292" s="75"/>
      <c r="F292" s="75"/>
    </row>
    <row r="293" spans="5:6" ht="11.25">
      <c r="E293" s="75"/>
      <c r="F293" s="75"/>
    </row>
    <row r="294" spans="5:6" ht="11.25">
      <c r="E294" s="75"/>
      <c r="F294" s="75"/>
    </row>
    <row r="295" spans="5:6" ht="11.25">
      <c r="E295" s="75"/>
      <c r="F295" s="75"/>
    </row>
    <row r="296" spans="5:6" ht="11.25">
      <c r="E296" s="75"/>
      <c r="F296" s="75"/>
    </row>
    <row r="297" spans="5:6" ht="11.25">
      <c r="E297" s="75"/>
      <c r="F297" s="75"/>
    </row>
    <row r="298" spans="5:6" ht="11.25">
      <c r="E298" s="75"/>
      <c r="F298" s="75"/>
    </row>
    <row r="299" spans="5:6" ht="11.25">
      <c r="E299" s="75"/>
      <c r="F299" s="75"/>
    </row>
    <row r="300" spans="5:6" ht="11.25">
      <c r="E300" s="75"/>
      <c r="F300" s="75"/>
    </row>
    <row r="301" spans="5:6" ht="11.25">
      <c r="E301" s="75"/>
      <c r="F301" s="75"/>
    </row>
    <row r="302" spans="5:6" ht="11.25">
      <c r="E302" s="75"/>
      <c r="F302" s="75"/>
    </row>
    <row r="303" spans="5:6" ht="11.25">
      <c r="E303" s="75"/>
      <c r="F303" s="75"/>
    </row>
    <row r="304" spans="5:6" ht="11.25">
      <c r="E304" s="75"/>
      <c r="F304" s="75"/>
    </row>
    <row r="305" spans="5:6" ht="11.25">
      <c r="E305" s="75"/>
      <c r="F305" s="75"/>
    </row>
    <row r="306" spans="5:6" ht="11.25">
      <c r="E306" s="75"/>
      <c r="F306" s="75"/>
    </row>
    <row r="307" spans="5:6" ht="11.25">
      <c r="E307" s="75"/>
      <c r="F307" s="75"/>
    </row>
    <row r="308" spans="5:6" ht="11.25">
      <c r="E308" s="75"/>
      <c r="F308" s="75"/>
    </row>
    <row r="309" spans="5:6" ht="11.25">
      <c r="E309" s="75"/>
      <c r="F309" s="75"/>
    </row>
    <row r="310" spans="5:6" ht="11.25">
      <c r="E310" s="75"/>
      <c r="F310" s="75"/>
    </row>
    <row r="311" spans="5:6" ht="11.25">
      <c r="E311" s="75"/>
      <c r="F311" s="75"/>
    </row>
    <row r="312" spans="5:6" ht="11.25">
      <c r="E312" s="75"/>
      <c r="F312" s="75"/>
    </row>
    <row r="313" spans="5:6" ht="11.25">
      <c r="E313" s="75"/>
      <c r="F313" s="75"/>
    </row>
    <row r="314" spans="5:6" ht="11.25">
      <c r="E314" s="75"/>
      <c r="F314" s="75"/>
    </row>
    <row r="315" spans="5:6" ht="11.25">
      <c r="E315" s="75"/>
      <c r="F315" s="75"/>
    </row>
    <row r="316" spans="5:6" ht="11.25">
      <c r="E316" s="75"/>
      <c r="F316" s="75"/>
    </row>
    <row r="317" spans="5:6" ht="11.25">
      <c r="E317" s="75"/>
      <c r="F317" s="75"/>
    </row>
    <row r="318" spans="5:6" ht="11.25">
      <c r="E318" s="75"/>
      <c r="F318" s="75"/>
    </row>
    <row r="319" spans="5:6" ht="11.25">
      <c r="E319" s="75"/>
      <c r="F319" s="75"/>
    </row>
    <row r="320" spans="5:6" ht="11.25">
      <c r="E320" s="75"/>
      <c r="F320" s="75"/>
    </row>
    <row r="321" spans="5:6" ht="11.25">
      <c r="E321" s="75"/>
      <c r="F321" s="75"/>
    </row>
    <row r="322" spans="5:6" ht="11.25">
      <c r="E322" s="75"/>
      <c r="F322" s="75"/>
    </row>
    <row r="323" spans="5:6" ht="11.25">
      <c r="E323" s="75"/>
      <c r="F323" s="75"/>
    </row>
    <row r="324" spans="5:6" ht="11.25">
      <c r="E324" s="75"/>
      <c r="F324" s="75"/>
    </row>
    <row r="325" spans="5:6" ht="11.25">
      <c r="E325" s="75"/>
      <c r="F325" s="75"/>
    </row>
    <row r="326" spans="5:6" ht="11.25">
      <c r="E326" s="75"/>
      <c r="F326" s="75"/>
    </row>
    <row r="327" spans="5:6" ht="11.25">
      <c r="E327" s="75"/>
      <c r="F327" s="75"/>
    </row>
    <row r="328" spans="5:6" ht="11.25">
      <c r="E328" s="75"/>
      <c r="F328" s="75"/>
    </row>
    <row r="329" spans="5:6" ht="11.25">
      <c r="E329" s="75"/>
      <c r="F329" s="75"/>
    </row>
    <row r="330" spans="5:6" ht="11.25">
      <c r="E330" s="75"/>
      <c r="F330" s="75"/>
    </row>
    <row r="331" spans="5:6" ht="11.25">
      <c r="E331" s="75"/>
      <c r="F331" s="75"/>
    </row>
    <row r="332" spans="5:6" ht="11.25">
      <c r="E332" s="75"/>
      <c r="F332" s="75"/>
    </row>
    <row r="333" spans="5:6" ht="11.25">
      <c r="E333" s="75"/>
      <c r="F333" s="75"/>
    </row>
    <row r="334" spans="5:6" ht="11.25">
      <c r="E334" s="75"/>
      <c r="F334" s="75"/>
    </row>
    <row r="335" spans="5:6" ht="11.25">
      <c r="E335" s="75"/>
      <c r="F335" s="75"/>
    </row>
    <row r="336" spans="5:6" ht="11.25">
      <c r="E336" s="75"/>
      <c r="F336" s="75"/>
    </row>
    <row r="337" spans="5:6" ht="11.25">
      <c r="E337" s="75"/>
      <c r="F337" s="75"/>
    </row>
    <row r="338" spans="5:6" ht="11.25">
      <c r="E338" s="75"/>
      <c r="F338" s="75"/>
    </row>
    <row r="339" spans="5:6" ht="11.25">
      <c r="E339" s="75"/>
      <c r="F339" s="75"/>
    </row>
    <row r="340" spans="5:6" ht="11.25">
      <c r="E340" s="75"/>
      <c r="F340" s="75"/>
    </row>
    <row r="341" spans="5:6" ht="11.25">
      <c r="E341" s="75"/>
      <c r="F341" s="75"/>
    </row>
    <row r="342" spans="5:6" ht="11.25">
      <c r="E342" s="75"/>
      <c r="F342" s="75"/>
    </row>
    <row r="343" spans="5:6" ht="11.25">
      <c r="E343" s="75"/>
      <c r="F343" s="75"/>
    </row>
    <row r="344" spans="5:6" ht="11.25">
      <c r="E344" s="75"/>
      <c r="F344" s="75"/>
    </row>
    <row r="345" spans="5:6" ht="11.25">
      <c r="E345" s="75"/>
      <c r="F345" s="75"/>
    </row>
    <row r="346" spans="5:6" ht="11.25">
      <c r="E346" s="75"/>
      <c r="F346" s="75"/>
    </row>
    <row r="347" spans="5:6" ht="11.25">
      <c r="E347" s="75"/>
      <c r="F347" s="75"/>
    </row>
    <row r="348" spans="5:6" ht="11.25">
      <c r="E348" s="75"/>
      <c r="F348" s="75"/>
    </row>
    <row r="349" spans="5:6" ht="11.25">
      <c r="E349" s="75"/>
      <c r="F349" s="75"/>
    </row>
    <row r="350" spans="5:6" ht="11.25">
      <c r="E350" s="75"/>
      <c r="F350" s="75"/>
    </row>
    <row r="351" spans="5:6" ht="11.25">
      <c r="E351" s="75"/>
      <c r="F351" s="75"/>
    </row>
    <row r="352" spans="5:6" ht="11.25">
      <c r="E352" s="75"/>
      <c r="F352" s="75"/>
    </row>
    <row r="353" spans="5:6" ht="11.25">
      <c r="E353" s="75"/>
      <c r="F353" s="75"/>
    </row>
    <row r="354" spans="5:6" ht="11.25">
      <c r="E354" s="75"/>
      <c r="F354" s="75"/>
    </row>
    <row r="355" spans="5:6" ht="11.25">
      <c r="E355" s="75"/>
      <c r="F355" s="75"/>
    </row>
    <row r="356" spans="5:6" ht="11.25">
      <c r="E356" s="75"/>
      <c r="F356" s="75"/>
    </row>
    <row r="357" spans="5:6" ht="11.25">
      <c r="E357" s="75"/>
      <c r="F357" s="75"/>
    </row>
    <row r="358" spans="5:6" ht="11.25">
      <c r="E358" s="75"/>
      <c r="F358" s="75"/>
    </row>
    <row r="359" spans="5:6" ht="11.25">
      <c r="E359" s="75"/>
      <c r="F359" s="75"/>
    </row>
    <row r="360" spans="5:6" ht="11.25">
      <c r="E360" s="75"/>
      <c r="F360" s="75"/>
    </row>
    <row r="361" spans="5:6" ht="11.25">
      <c r="E361" s="75"/>
      <c r="F361" s="75"/>
    </row>
    <row r="362" spans="5:6" ht="11.25">
      <c r="E362" s="75"/>
      <c r="F362" s="75"/>
    </row>
    <row r="363" spans="5:6" ht="11.25">
      <c r="E363" s="75"/>
      <c r="F363" s="75"/>
    </row>
    <row r="364" spans="5:6" ht="11.25">
      <c r="E364" s="75"/>
      <c r="F364" s="75"/>
    </row>
    <row r="365" spans="5:6" ht="11.25">
      <c r="E365" s="75"/>
      <c r="F365" s="75"/>
    </row>
    <row r="366" spans="5:6" ht="11.25">
      <c r="E366" s="75"/>
      <c r="F366" s="75"/>
    </row>
    <row r="367" spans="5:6" ht="11.25">
      <c r="E367" s="75"/>
      <c r="F367" s="75"/>
    </row>
    <row r="368" spans="5:6" ht="11.25">
      <c r="E368" s="75"/>
      <c r="F368" s="75"/>
    </row>
    <row r="369" spans="5:6" ht="11.25">
      <c r="E369" s="75"/>
      <c r="F369" s="75"/>
    </row>
    <row r="370" spans="5:6" ht="11.25">
      <c r="E370" s="75"/>
      <c r="F370" s="75"/>
    </row>
    <row r="371" spans="5:6" ht="11.25">
      <c r="E371" s="75"/>
      <c r="F371" s="75"/>
    </row>
    <row r="372" spans="5:6" ht="11.25">
      <c r="E372" s="75"/>
      <c r="F372" s="75"/>
    </row>
    <row r="373" spans="5:6" ht="11.25">
      <c r="E373" s="75"/>
      <c r="F373" s="75"/>
    </row>
    <row r="374" spans="5:6" ht="11.25">
      <c r="E374" s="75"/>
      <c r="F374" s="75"/>
    </row>
    <row r="375" spans="5:6" ht="11.25">
      <c r="E375" s="75"/>
      <c r="F375" s="75"/>
    </row>
    <row r="376" spans="5:6" ht="11.25">
      <c r="E376" s="75"/>
      <c r="F376" s="75"/>
    </row>
    <row r="377" spans="5:6" ht="11.25">
      <c r="E377" s="75"/>
      <c r="F377" s="75"/>
    </row>
    <row r="378" spans="5:6" ht="11.25">
      <c r="E378" s="75"/>
      <c r="F378" s="75"/>
    </row>
    <row r="379" spans="5:6" ht="11.25">
      <c r="E379" s="75"/>
      <c r="F379" s="75"/>
    </row>
    <row r="380" spans="5:6" ht="11.25">
      <c r="E380" s="75"/>
      <c r="F380" s="75"/>
    </row>
    <row r="381" spans="5:6" ht="11.25">
      <c r="E381" s="75"/>
      <c r="F381" s="75"/>
    </row>
    <row r="382" spans="5:6" ht="11.25">
      <c r="E382" s="75"/>
      <c r="F382" s="75"/>
    </row>
    <row r="383" spans="5:6" ht="11.25">
      <c r="E383" s="75"/>
      <c r="F383" s="75"/>
    </row>
    <row r="384" spans="5:6" ht="11.25">
      <c r="E384" s="75"/>
      <c r="F384" s="75"/>
    </row>
    <row r="385" spans="5:6" ht="11.25">
      <c r="E385" s="75"/>
      <c r="F385" s="75"/>
    </row>
    <row r="386" spans="5:6" ht="11.25">
      <c r="E386" s="75"/>
      <c r="F386" s="75"/>
    </row>
    <row r="387" spans="5:6" ht="11.25">
      <c r="E387" s="75"/>
      <c r="F387" s="75"/>
    </row>
    <row r="388" spans="5:6" ht="11.25">
      <c r="E388" s="75"/>
      <c r="F388" s="75"/>
    </row>
    <row r="389" spans="5:6" ht="11.25">
      <c r="E389" s="75"/>
      <c r="F389" s="75"/>
    </row>
    <row r="390" spans="5:6" ht="11.25">
      <c r="E390" s="75"/>
      <c r="F390" s="75"/>
    </row>
    <row r="391" spans="5:6" ht="11.25">
      <c r="E391" s="75"/>
      <c r="F391" s="75"/>
    </row>
    <row r="392" spans="5:6" ht="11.25">
      <c r="E392" s="75"/>
      <c r="F392" s="75"/>
    </row>
    <row r="393" spans="5:6" ht="11.25">
      <c r="E393" s="75"/>
      <c r="F393" s="75"/>
    </row>
    <row r="394" spans="5:6" ht="11.25">
      <c r="E394" s="75"/>
      <c r="F394" s="75"/>
    </row>
    <row r="395" ht="11.25">
      <c r="F395" s="75"/>
    </row>
    <row r="396" ht="11.25">
      <c r="F396" s="75"/>
    </row>
  </sheetData>
  <sheetProtection/>
  <mergeCells count="2">
    <mergeCell ref="A1:F1"/>
    <mergeCell ref="C4:F4"/>
  </mergeCells>
  <printOptions horizontalCentered="1"/>
  <pageMargins left="0.75" right="0.75" top="0.7900000000000001" bottom="0.63"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
      <selection activeCell="L12" sqref="L12"/>
    </sheetView>
  </sheetViews>
  <sheetFormatPr defaultColWidth="9.140625" defaultRowHeight="12.75"/>
  <cols>
    <col min="1" max="3" width="5.421875" style="90" customWidth="1"/>
    <col min="4" max="4" width="40.28125" style="0" customWidth="1"/>
    <col min="5" max="9" width="14.8515625" style="0" customWidth="1"/>
  </cols>
  <sheetData>
    <row r="1" spans="1:9" ht="20.25">
      <c r="A1" s="191" t="s">
        <v>76</v>
      </c>
      <c r="B1" s="191"/>
      <c r="C1" s="191"/>
      <c r="D1" s="191"/>
      <c r="E1" s="191"/>
      <c r="F1" s="191"/>
      <c r="G1" s="191"/>
      <c r="H1" s="191"/>
      <c r="I1" s="191"/>
    </row>
    <row r="2" ht="12.75">
      <c r="I2" s="17" t="s">
        <v>77</v>
      </c>
    </row>
    <row r="3" spans="1:9" ht="12.75">
      <c r="A3" s="91" t="s">
        <v>299</v>
      </c>
      <c r="I3" s="17" t="s">
        <v>5</v>
      </c>
    </row>
    <row r="4" spans="1:9" s="16" customFormat="1" ht="15" customHeight="1">
      <c r="A4" s="190" t="s">
        <v>78</v>
      </c>
      <c r="B4" s="190"/>
      <c r="C4" s="190"/>
      <c r="D4" s="190" t="s">
        <v>79</v>
      </c>
      <c r="E4" s="189" t="s">
        <v>80</v>
      </c>
      <c r="F4" s="189" t="s">
        <v>81</v>
      </c>
      <c r="G4" s="189" t="s">
        <v>82</v>
      </c>
      <c r="H4" s="189" t="s">
        <v>83</v>
      </c>
      <c r="I4" s="189" t="s">
        <v>84</v>
      </c>
    </row>
    <row r="5" spans="1:9" s="16" customFormat="1" ht="15" customHeight="1">
      <c r="A5" s="190"/>
      <c r="B5" s="190" t="s">
        <v>85</v>
      </c>
      <c r="C5" s="190" t="s">
        <v>85</v>
      </c>
      <c r="D5" s="190" t="s">
        <v>85</v>
      </c>
      <c r="E5" s="189" t="s">
        <v>85</v>
      </c>
      <c r="F5" s="189" t="s">
        <v>85</v>
      </c>
      <c r="G5" s="189" t="s">
        <v>85</v>
      </c>
      <c r="H5" s="189" t="s">
        <v>85</v>
      </c>
      <c r="I5" s="189" t="s">
        <v>86</v>
      </c>
    </row>
    <row r="6" spans="1:9" s="16" customFormat="1" ht="15" customHeight="1">
      <c r="A6" s="190"/>
      <c r="B6" s="190" t="s">
        <v>85</v>
      </c>
      <c r="C6" s="190" t="s">
        <v>85</v>
      </c>
      <c r="D6" s="190" t="s">
        <v>85</v>
      </c>
      <c r="E6" s="189" t="s">
        <v>85</v>
      </c>
      <c r="F6" s="189" t="s">
        <v>85</v>
      </c>
      <c r="G6" s="189" t="s">
        <v>85</v>
      </c>
      <c r="H6" s="189" t="s">
        <v>85</v>
      </c>
      <c r="I6" s="189" t="s">
        <v>85</v>
      </c>
    </row>
    <row r="7" spans="1:9" s="16" customFormat="1" ht="15" customHeight="1">
      <c r="A7" s="190"/>
      <c r="B7" s="190" t="s">
        <v>85</v>
      </c>
      <c r="C7" s="190" t="s">
        <v>85</v>
      </c>
      <c r="D7" s="190" t="s">
        <v>85</v>
      </c>
      <c r="E7" s="189" t="s">
        <v>85</v>
      </c>
      <c r="F7" s="189" t="s">
        <v>85</v>
      </c>
      <c r="G7" s="189" t="s">
        <v>85</v>
      </c>
      <c r="H7" s="189" t="s">
        <v>85</v>
      </c>
      <c r="I7" s="189" t="s">
        <v>85</v>
      </c>
    </row>
    <row r="8" spans="1:9" s="16" customFormat="1" ht="16.5" customHeight="1">
      <c r="A8" s="190" t="s">
        <v>87</v>
      </c>
      <c r="B8" s="190" t="s">
        <v>88</v>
      </c>
      <c r="C8" s="190" t="s">
        <v>89</v>
      </c>
      <c r="D8" s="37" t="s">
        <v>90</v>
      </c>
      <c r="E8" s="38">
        <v>1</v>
      </c>
      <c r="F8" s="38" t="s">
        <v>91</v>
      </c>
      <c r="G8" s="38" t="s">
        <v>92</v>
      </c>
      <c r="H8" s="38" t="s">
        <v>93</v>
      </c>
      <c r="I8" s="38">
        <v>5</v>
      </c>
    </row>
    <row r="9" spans="1:9" s="16" customFormat="1" ht="16.5" customHeight="1">
      <c r="A9" s="192"/>
      <c r="B9" s="192" t="s">
        <v>85</v>
      </c>
      <c r="C9" s="192" t="s">
        <v>85</v>
      </c>
      <c r="D9" s="94" t="s">
        <v>94</v>
      </c>
      <c r="E9" s="97">
        <f>E10+E35+E40+E43</f>
        <v>10670.29</v>
      </c>
      <c r="F9" s="97">
        <f>F10+F35+F40+F43</f>
        <v>2391.82</v>
      </c>
      <c r="G9" s="97">
        <f>G10+G35+G40+G43</f>
        <v>8278.47</v>
      </c>
      <c r="H9" s="95"/>
      <c r="I9" s="95"/>
    </row>
    <row r="10" spans="1:9" s="16" customFormat="1" ht="16.5" customHeight="1">
      <c r="A10" s="92">
        <v>208</v>
      </c>
      <c r="B10" s="92"/>
      <c r="C10" s="92"/>
      <c r="D10" s="88" t="s">
        <v>35</v>
      </c>
      <c r="E10" s="98">
        <f>E11+E17+E19+E21+E24+E27+E29+E31+E33</f>
        <v>4470.8</v>
      </c>
      <c r="F10" s="98">
        <f>F11+F17+F19+F21+F24+F27+F29+F31+F33</f>
        <v>2204.6</v>
      </c>
      <c r="G10" s="98">
        <f>G11+G17+G19+G21+G24+G27+G29+G31+G33</f>
        <v>2266.2000000000003</v>
      </c>
      <c r="H10" s="42"/>
      <c r="I10" s="39"/>
    </row>
    <row r="11" spans="1:9" s="16" customFormat="1" ht="16.5" customHeight="1">
      <c r="A11" s="92">
        <v>208</v>
      </c>
      <c r="B11" s="92" t="s">
        <v>334</v>
      </c>
      <c r="C11" s="92"/>
      <c r="D11" s="89" t="s">
        <v>300</v>
      </c>
      <c r="E11" s="98">
        <f>SUM(E12:E16)</f>
        <v>303.67</v>
      </c>
      <c r="F11" s="98">
        <f>SUM(F12:F16)</f>
        <v>303.67</v>
      </c>
      <c r="G11" s="98"/>
      <c r="H11" s="42"/>
      <c r="I11" s="39"/>
    </row>
    <row r="12" spans="1:9" s="16" customFormat="1" ht="16.5" customHeight="1">
      <c r="A12" s="92">
        <v>208</v>
      </c>
      <c r="B12" s="92" t="s">
        <v>334</v>
      </c>
      <c r="C12" s="92" t="s">
        <v>335</v>
      </c>
      <c r="D12" s="89" t="s">
        <v>301</v>
      </c>
      <c r="E12" s="98">
        <v>264.67</v>
      </c>
      <c r="F12" s="98">
        <v>264.67</v>
      </c>
      <c r="G12" s="98"/>
      <c r="H12" s="42"/>
      <c r="I12" s="39"/>
    </row>
    <row r="13" spans="1:9" s="16" customFormat="1" ht="16.5" customHeight="1">
      <c r="A13" s="92">
        <v>208</v>
      </c>
      <c r="B13" s="92" t="s">
        <v>334</v>
      </c>
      <c r="C13" s="92" t="s">
        <v>338</v>
      </c>
      <c r="D13" s="89" t="s">
        <v>303</v>
      </c>
      <c r="E13" s="98">
        <v>12</v>
      </c>
      <c r="F13" s="98">
        <v>12</v>
      </c>
      <c r="G13" s="98"/>
      <c r="H13" s="42"/>
      <c r="I13" s="39"/>
    </row>
    <row r="14" spans="1:9" s="16" customFormat="1" ht="16.5" customHeight="1">
      <c r="A14" s="92">
        <v>208</v>
      </c>
      <c r="B14" s="92" t="s">
        <v>334</v>
      </c>
      <c r="C14" s="92" t="s">
        <v>339</v>
      </c>
      <c r="D14" s="89" t="s">
        <v>304</v>
      </c>
      <c r="E14" s="98">
        <v>9</v>
      </c>
      <c r="F14" s="98">
        <v>9</v>
      </c>
      <c r="G14" s="98"/>
      <c r="H14" s="42"/>
      <c r="I14" s="39"/>
    </row>
    <row r="15" spans="1:9" s="16" customFormat="1" ht="16.5" customHeight="1">
      <c r="A15" s="92" t="s">
        <v>342</v>
      </c>
      <c r="B15" s="92" t="s">
        <v>334</v>
      </c>
      <c r="C15" s="92" t="s">
        <v>340</v>
      </c>
      <c r="D15" s="89" t="s">
        <v>305</v>
      </c>
      <c r="E15" s="98">
        <v>10</v>
      </c>
      <c r="F15" s="98">
        <v>10</v>
      </c>
      <c r="G15" s="98"/>
      <c r="H15" s="42"/>
      <c r="I15" s="39"/>
    </row>
    <row r="16" spans="1:9" s="16" customFormat="1" ht="16.5" customHeight="1">
      <c r="A16" s="92" t="s">
        <v>342</v>
      </c>
      <c r="B16" s="92" t="s">
        <v>334</v>
      </c>
      <c r="C16" s="92" t="s">
        <v>341</v>
      </c>
      <c r="D16" s="89" t="s">
        <v>306</v>
      </c>
      <c r="E16" s="98">
        <v>8</v>
      </c>
      <c r="F16" s="98">
        <v>8</v>
      </c>
      <c r="G16" s="98"/>
      <c r="H16" s="42"/>
      <c r="I16" s="39"/>
    </row>
    <row r="17" spans="1:9" s="16" customFormat="1" ht="16.5" customHeight="1">
      <c r="A17" s="92" t="s">
        <v>342</v>
      </c>
      <c r="B17" s="92" t="s">
        <v>337</v>
      </c>
      <c r="C17" s="92"/>
      <c r="D17" s="89" t="s">
        <v>307</v>
      </c>
      <c r="E17" s="98">
        <v>259.9</v>
      </c>
      <c r="F17" s="98">
        <v>205.36</v>
      </c>
      <c r="G17" s="98">
        <v>54.54</v>
      </c>
      <c r="H17" s="42"/>
      <c r="I17" s="39"/>
    </row>
    <row r="18" spans="1:9" s="16" customFormat="1" ht="16.5" customHeight="1">
      <c r="A18" s="92" t="s">
        <v>342</v>
      </c>
      <c r="B18" s="92" t="s">
        <v>337</v>
      </c>
      <c r="C18" s="92" t="s">
        <v>343</v>
      </c>
      <c r="D18" s="89" t="s">
        <v>308</v>
      </c>
      <c r="E18" s="98">
        <v>259.9</v>
      </c>
      <c r="F18" s="98">
        <v>205.36</v>
      </c>
      <c r="G18" s="98">
        <v>54.54</v>
      </c>
      <c r="H18" s="42"/>
      <c r="I18" s="39"/>
    </row>
    <row r="19" spans="1:9" ht="16.5" customHeight="1">
      <c r="A19" s="93" t="s">
        <v>342</v>
      </c>
      <c r="B19" s="93" t="s">
        <v>340</v>
      </c>
      <c r="C19" s="93"/>
      <c r="D19" s="89" t="s">
        <v>309</v>
      </c>
      <c r="E19" s="98">
        <v>338.95</v>
      </c>
      <c r="F19" s="98">
        <v>208.95</v>
      </c>
      <c r="G19" s="98">
        <v>130</v>
      </c>
      <c r="H19" s="43"/>
      <c r="I19" s="40"/>
    </row>
    <row r="20" spans="1:9" ht="16.5" customHeight="1">
      <c r="A20" s="93" t="s">
        <v>342</v>
      </c>
      <c r="B20" s="93" t="s">
        <v>340</v>
      </c>
      <c r="C20" s="93" t="s">
        <v>336</v>
      </c>
      <c r="D20" s="89" t="s">
        <v>310</v>
      </c>
      <c r="E20" s="98">
        <v>338.95</v>
      </c>
      <c r="F20" s="98">
        <v>208.95</v>
      </c>
      <c r="G20" s="98">
        <v>130</v>
      </c>
      <c r="H20" s="43"/>
      <c r="I20" s="40"/>
    </row>
    <row r="21" spans="1:9" ht="16.5" customHeight="1">
      <c r="A21" s="93" t="s">
        <v>342</v>
      </c>
      <c r="B21" s="93" t="s">
        <v>344</v>
      </c>
      <c r="C21" s="93"/>
      <c r="D21" s="89" t="s">
        <v>311</v>
      </c>
      <c r="E21" s="98">
        <f>SUM(E22:E23)</f>
        <v>122.73</v>
      </c>
      <c r="F21" s="98">
        <f>SUM(F22:F23)</f>
        <v>122.73</v>
      </c>
      <c r="G21" s="98"/>
      <c r="H21" s="43"/>
      <c r="I21" s="40"/>
    </row>
    <row r="22" spans="1:9" ht="16.5" customHeight="1">
      <c r="A22" s="93" t="s">
        <v>342</v>
      </c>
      <c r="B22" s="93" t="s">
        <v>344</v>
      </c>
      <c r="C22" s="93" t="s">
        <v>368</v>
      </c>
      <c r="D22" s="89" t="s">
        <v>312</v>
      </c>
      <c r="E22" s="98">
        <v>90.75</v>
      </c>
      <c r="F22" s="98">
        <v>90.75</v>
      </c>
      <c r="G22" s="98"/>
      <c r="H22" s="43"/>
      <c r="I22" s="40"/>
    </row>
    <row r="23" spans="1:9" ht="16.5" customHeight="1">
      <c r="A23" s="93" t="s">
        <v>342</v>
      </c>
      <c r="B23" s="93" t="s">
        <v>344</v>
      </c>
      <c r="C23" s="93" t="s">
        <v>341</v>
      </c>
      <c r="D23" s="89" t="s">
        <v>313</v>
      </c>
      <c r="E23" s="98">
        <v>31.98</v>
      </c>
      <c r="F23" s="98">
        <v>31.98</v>
      </c>
      <c r="G23" s="98"/>
      <c r="H23" s="43"/>
      <c r="I23" s="40"/>
    </row>
    <row r="24" spans="1:9" ht="16.5" customHeight="1">
      <c r="A24" s="93" t="s">
        <v>342</v>
      </c>
      <c r="B24" s="93" t="s">
        <v>345</v>
      </c>
      <c r="C24" s="93"/>
      <c r="D24" s="89" t="s">
        <v>314</v>
      </c>
      <c r="E24" s="98">
        <f>SUM(E25:E26)</f>
        <v>2922.33</v>
      </c>
      <c r="F24" s="98">
        <f>SUM(F25:F26)</f>
        <v>842.03</v>
      </c>
      <c r="G24" s="98">
        <f>SUM(G25:G26)</f>
        <v>2080.3</v>
      </c>
      <c r="H24" s="43"/>
      <c r="I24" s="40"/>
    </row>
    <row r="25" spans="1:9" ht="16.5" customHeight="1">
      <c r="A25" s="93" t="s">
        <v>342</v>
      </c>
      <c r="B25" s="93" t="s">
        <v>345</v>
      </c>
      <c r="C25" s="93" t="s">
        <v>336</v>
      </c>
      <c r="D25" s="89" t="s">
        <v>315</v>
      </c>
      <c r="E25" s="98">
        <v>2032.74</v>
      </c>
      <c r="F25" s="98">
        <v>97.44</v>
      </c>
      <c r="G25" s="98">
        <v>1935.3</v>
      </c>
      <c r="H25" s="43"/>
      <c r="I25" s="40"/>
    </row>
    <row r="26" spans="1:9" ht="16.5" customHeight="1">
      <c r="A26" s="93" t="s">
        <v>342</v>
      </c>
      <c r="B26" s="93" t="s">
        <v>345</v>
      </c>
      <c r="C26" s="93" t="s">
        <v>343</v>
      </c>
      <c r="D26" s="89" t="s">
        <v>316</v>
      </c>
      <c r="E26" s="98">
        <v>889.59</v>
      </c>
      <c r="F26" s="98">
        <v>744.59</v>
      </c>
      <c r="G26" s="98">
        <v>145</v>
      </c>
      <c r="H26" s="43"/>
      <c r="I26" s="40"/>
    </row>
    <row r="27" spans="1:9" ht="16.5" customHeight="1">
      <c r="A27" s="93" t="s">
        <v>342</v>
      </c>
      <c r="B27" s="93" t="s">
        <v>346</v>
      </c>
      <c r="C27" s="93"/>
      <c r="D27" s="89" t="s">
        <v>317</v>
      </c>
      <c r="E27" s="98">
        <v>324.72</v>
      </c>
      <c r="F27" s="98">
        <v>324.72</v>
      </c>
      <c r="G27" s="98"/>
      <c r="H27" s="40"/>
      <c r="I27" s="40"/>
    </row>
    <row r="28" spans="1:9" ht="16.5" customHeight="1">
      <c r="A28" s="93" t="s">
        <v>342</v>
      </c>
      <c r="B28" s="93" t="s">
        <v>346</v>
      </c>
      <c r="C28" s="93" t="s">
        <v>334</v>
      </c>
      <c r="D28" s="89" t="s">
        <v>318</v>
      </c>
      <c r="E28" s="98">
        <v>324.72</v>
      </c>
      <c r="F28" s="98">
        <v>324.72</v>
      </c>
      <c r="G28" s="98"/>
      <c r="H28" s="40"/>
      <c r="I28" s="40"/>
    </row>
    <row r="29" spans="1:9" ht="16.5" customHeight="1">
      <c r="A29" s="93" t="s">
        <v>360</v>
      </c>
      <c r="B29" s="93" t="s">
        <v>361</v>
      </c>
      <c r="C29" s="93"/>
      <c r="D29" s="96" t="s">
        <v>363</v>
      </c>
      <c r="E29" s="98">
        <v>40</v>
      </c>
      <c r="F29" s="98">
        <v>40</v>
      </c>
      <c r="G29" s="98"/>
      <c r="H29" s="40"/>
      <c r="I29" s="40"/>
    </row>
    <row r="30" spans="1:9" ht="16.5" customHeight="1">
      <c r="A30" s="93" t="s">
        <v>360</v>
      </c>
      <c r="B30" s="93" t="s">
        <v>361</v>
      </c>
      <c r="C30" s="93" t="s">
        <v>362</v>
      </c>
      <c r="D30" s="96" t="s">
        <v>364</v>
      </c>
      <c r="E30" s="98">
        <v>40</v>
      </c>
      <c r="F30" s="98">
        <v>40</v>
      </c>
      <c r="G30" s="98"/>
      <c r="H30" s="40"/>
      <c r="I30" s="40"/>
    </row>
    <row r="31" spans="1:9" ht="16.5" customHeight="1">
      <c r="A31" s="93" t="s">
        <v>360</v>
      </c>
      <c r="B31" s="93" t="s">
        <v>365</v>
      </c>
      <c r="C31" s="93"/>
      <c r="D31" s="96" t="s">
        <v>367</v>
      </c>
      <c r="E31" s="98">
        <v>154</v>
      </c>
      <c r="F31" s="98">
        <v>154</v>
      </c>
      <c r="G31" s="98"/>
      <c r="H31" s="40"/>
      <c r="I31" s="40"/>
    </row>
    <row r="32" spans="1:9" ht="16.5" customHeight="1">
      <c r="A32" s="93" t="s">
        <v>360</v>
      </c>
      <c r="B32" s="93" t="s">
        <v>365</v>
      </c>
      <c r="C32" s="93" t="s">
        <v>366</v>
      </c>
      <c r="D32" s="89" t="s">
        <v>302</v>
      </c>
      <c r="E32" s="98">
        <v>154</v>
      </c>
      <c r="F32" s="98">
        <v>154</v>
      </c>
      <c r="G32" s="98"/>
      <c r="H32" s="40"/>
      <c r="I32" s="40"/>
    </row>
    <row r="33" spans="1:9" ht="16.5" customHeight="1">
      <c r="A33" s="93" t="s">
        <v>342</v>
      </c>
      <c r="B33" s="93" t="s">
        <v>341</v>
      </c>
      <c r="C33" s="93"/>
      <c r="D33" s="89" t="s">
        <v>319</v>
      </c>
      <c r="E33" s="98">
        <v>4.5</v>
      </c>
      <c r="F33" s="98">
        <v>3.14</v>
      </c>
      <c r="G33" s="98">
        <v>1.36</v>
      </c>
      <c r="H33" s="40"/>
      <c r="I33" s="40"/>
    </row>
    <row r="34" spans="1:9" ht="16.5" customHeight="1">
      <c r="A34" s="93" t="s">
        <v>342</v>
      </c>
      <c r="B34" s="93" t="s">
        <v>341</v>
      </c>
      <c r="C34" s="93" t="s">
        <v>335</v>
      </c>
      <c r="D34" s="89" t="s">
        <v>320</v>
      </c>
      <c r="E34" s="98">
        <v>4.5</v>
      </c>
      <c r="F34" s="98">
        <v>3.14</v>
      </c>
      <c r="G34" s="98">
        <v>1.36</v>
      </c>
      <c r="H34" s="40"/>
      <c r="I34" s="40"/>
    </row>
    <row r="35" spans="1:9" ht="16.5" customHeight="1">
      <c r="A35" s="93" t="s">
        <v>347</v>
      </c>
      <c r="B35" s="93"/>
      <c r="C35" s="93"/>
      <c r="D35" s="88" t="s">
        <v>321</v>
      </c>
      <c r="E35" s="98">
        <v>88.72</v>
      </c>
      <c r="F35" s="98">
        <v>69.94</v>
      </c>
      <c r="G35" s="98">
        <v>18.78</v>
      </c>
      <c r="H35" s="40"/>
      <c r="I35" s="40"/>
    </row>
    <row r="36" spans="1:9" ht="16.5" customHeight="1">
      <c r="A36" s="93" t="s">
        <v>347</v>
      </c>
      <c r="B36" s="93" t="s">
        <v>348</v>
      </c>
      <c r="C36" s="93"/>
      <c r="D36" s="89" t="s">
        <v>322</v>
      </c>
      <c r="E36" s="98">
        <f>SUM(E37:E39)</f>
        <v>88.72</v>
      </c>
      <c r="F36" s="98">
        <f>SUM(F37:F39)</f>
        <v>69.94000000000001</v>
      </c>
      <c r="G36" s="98">
        <f>SUM(G37:G39)</f>
        <v>18.779999999999998</v>
      </c>
      <c r="H36" s="40"/>
      <c r="I36" s="40"/>
    </row>
    <row r="37" spans="1:9" ht="16.5" customHeight="1">
      <c r="A37" s="93" t="s">
        <v>347</v>
      </c>
      <c r="B37" s="93" t="s">
        <v>348</v>
      </c>
      <c r="C37" s="93" t="s">
        <v>335</v>
      </c>
      <c r="D37" s="89" t="s">
        <v>349</v>
      </c>
      <c r="E37" s="99">
        <v>13.39</v>
      </c>
      <c r="F37" s="99">
        <v>13.39</v>
      </c>
      <c r="G37" s="99"/>
      <c r="H37" s="40"/>
      <c r="I37" s="43"/>
    </row>
    <row r="38" spans="1:9" ht="16.5" customHeight="1">
      <c r="A38" s="93" t="s">
        <v>347</v>
      </c>
      <c r="B38" s="93" t="s">
        <v>348</v>
      </c>
      <c r="C38" s="93" t="s">
        <v>334</v>
      </c>
      <c r="D38" s="89" t="s">
        <v>323</v>
      </c>
      <c r="E38" s="100">
        <v>72.37</v>
      </c>
      <c r="F38" s="100">
        <v>54.38</v>
      </c>
      <c r="G38" s="100">
        <v>17.99</v>
      </c>
      <c r="H38" s="31"/>
      <c r="I38" s="31"/>
    </row>
    <row r="39" spans="1:9" ht="16.5" customHeight="1">
      <c r="A39" s="93" t="s">
        <v>347</v>
      </c>
      <c r="B39" s="93" t="s">
        <v>348</v>
      </c>
      <c r="C39" s="93" t="s">
        <v>341</v>
      </c>
      <c r="D39" s="89" t="s">
        <v>324</v>
      </c>
      <c r="E39" s="100">
        <v>2.96</v>
      </c>
      <c r="F39" s="100">
        <v>2.17</v>
      </c>
      <c r="G39" s="100">
        <v>0.79</v>
      </c>
      <c r="H39" s="31"/>
      <c r="I39" s="31"/>
    </row>
    <row r="40" spans="1:9" ht="16.5" customHeight="1">
      <c r="A40" s="93" t="s">
        <v>351</v>
      </c>
      <c r="B40" s="93"/>
      <c r="C40" s="93"/>
      <c r="D40" s="88" t="s">
        <v>59</v>
      </c>
      <c r="E40" s="100">
        <v>148.46</v>
      </c>
      <c r="F40" s="100">
        <v>117.28</v>
      </c>
      <c r="G40" s="100">
        <v>31.18</v>
      </c>
      <c r="H40" s="31"/>
      <c r="I40" s="31"/>
    </row>
    <row r="41" spans="1:9" ht="16.5" customHeight="1">
      <c r="A41" s="93" t="s">
        <v>351</v>
      </c>
      <c r="B41" s="93" t="s">
        <v>334</v>
      </c>
      <c r="C41" s="93"/>
      <c r="D41" s="89" t="s">
        <v>325</v>
      </c>
      <c r="E41" s="100">
        <v>148.46</v>
      </c>
      <c r="F41" s="100">
        <v>117.28</v>
      </c>
      <c r="G41" s="100">
        <v>31.18</v>
      </c>
      <c r="H41" s="31"/>
      <c r="I41" s="31"/>
    </row>
    <row r="42" spans="1:9" ht="16.5" customHeight="1">
      <c r="A42" s="93" t="s">
        <v>351</v>
      </c>
      <c r="B42" s="93" t="s">
        <v>334</v>
      </c>
      <c r="C42" s="93" t="s">
        <v>335</v>
      </c>
      <c r="D42" s="89" t="s">
        <v>326</v>
      </c>
      <c r="E42" s="100">
        <v>148.46</v>
      </c>
      <c r="F42" s="100">
        <v>117.28</v>
      </c>
      <c r="G42" s="100">
        <v>31.18</v>
      </c>
      <c r="H42" s="31"/>
      <c r="I42" s="31"/>
    </row>
    <row r="43" spans="1:9" ht="16.5" customHeight="1">
      <c r="A43" s="93" t="s">
        <v>352</v>
      </c>
      <c r="B43" s="93"/>
      <c r="C43" s="93"/>
      <c r="D43" s="88" t="s">
        <v>65</v>
      </c>
      <c r="E43" s="100">
        <f>E44+E46</f>
        <v>5962.3099999999995</v>
      </c>
      <c r="F43" s="100"/>
      <c r="G43" s="100">
        <f>G44+G46</f>
        <v>5962.3099999999995</v>
      </c>
      <c r="H43" s="31"/>
      <c r="I43" s="31"/>
    </row>
    <row r="44" spans="1:9" ht="16.5" customHeight="1">
      <c r="A44" s="93" t="s">
        <v>352</v>
      </c>
      <c r="B44" s="93" t="s">
        <v>353</v>
      </c>
      <c r="C44" s="93"/>
      <c r="D44" s="89" t="s">
        <v>327</v>
      </c>
      <c r="E44" s="100">
        <v>962.31</v>
      </c>
      <c r="F44" s="100"/>
      <c r="G44" s="100">
        <v>962.31</v>
      </c>
      <c r="H44" s="31"/>
      <c r="I44" s="31"/>
    </row>
    <row r="45" spans="1:9" ht="16.5" customHeight="1">
      <c r="A45" s="93" t="s">
        <v>352</v>
      </c>
      <c r="B45" s="93" t="s">
        <v>353</v>
      </c>
      <c r="C45" s="93" t="s">
        <v>336</v>
      </c>
      <c r="D45" s="89" t="s">
        <v>328</v>
      </c>
      <c r="E45" s="100">
        <v>962.31</v>
      </c>
      <c r="F45" s="100"/>
      <c r="G45" s="100">
        <v>962.31</v>
      </c>
      <c r="H45" s="31"/>
      <c r="I45" s="31"/>
    </row>
    <row r="46" spans="1:9" ht="16.5" customHeight="1">
      <c r="A46" s="93" t="s">
        <v>352</v>
      </c>
      <c r="B46" s="93" t="s">
        <v>354</v>
      </c>
      <c r="C46" s="93"/>
      <c r="D46" s="89" t="s">
        <v>329</v>
      </c>
      <c r="E46" s="100">
        <v>5000</v>
      </c>
      <c r="F46" s="100"/>
      <c r="G46" s="100">
        <v>5000</v>
      </c>
      <c r="H46" s="31"/>
      <c r="I46" s="31"/>
    </row>
    <row r="47" spans="1:9" ht="16.5" customHeight="1">
      <c r="A47" s="93" t="s">
        <v>356</v>
      </c>
      <c r="B47" s="93" t="s">
        <v>357</v>
      </c>
      <c r="C47" s="93" t="s">
        <v>358</v>
      </c>
      <c r="D47" s="178" t="s">
        <v>623</v>
      </c>
      <c r="E47" s="100">
        <v>1500</v>
      </c>
      <c r="F47" s="100"/>
      <c r="G47" s="100">
        <v>1500</v>
      </c>
      <c r="H47" s="31"/>
      <c r="I47" s="31"/>
    </row>
    <row r="48" spans="1:9" ht="16.5" customHeight="1">
      <c r="A48" s="93" t="s">
        <v>352</v>
      </c>
      <c r="B48" s="93" t="s">
        <v>354</v>
      </c>
      <c r="C48" s="93" t="s">
        <v>334</v>
      </c>
      <c r="D48" s="89" t="s">
        <v>355</v>
      </c>
      <c r="E48" s="100">
        <v>2490</v>
      </c>
      <c r="F48" s="100"/>
      <c r="G48" s="100">
        <v>2490</v>
      </c>
      <c r="H48" s="31"/>
      <c r="I48" s="31"/>
    </row>
    <row r="49" spans="1:9" ht="16.5" customHeight="1">
      <c r="A49" s="93" t="s">
        <v>352</v>
      </c>
      <c r="B49" s="93" t="s">
        <v>354</v>
      </c>
      <c r="C49" s="93" t="s">
        <v>337</v>
      </c>
      <c r="D49" s="89" t="s">
        <v>330</v>
      </c>
      <c r="E49" s="100">
        <v>20</v>
      </c>
      <c r="F49" s="100"/>
      <c r="G49" s="100">
        <v>20</v>
      </c>
      <c r="H49" s="31"/>
      <c r="I49" s="31"/>
    </row>
    <row r="50" spans="1:9" ht="16.5" customHeight="1">
      <c r="A50" s="93" t="s">
        <v>352</v>
      </c>
      <c r="B50" s="93" t="s">
        <v>354</v>
      </c>
      <c r="C50" s="93" t="s">
        <v>338</v>
      </c>
      <c r="D50" s="89" t="s">
        <v>331</v>
      </c>
      <c r="E50" s="100">
        <v>623</v>
      </c>
      <c r="F50" s="100"/>
      <c r="G50" s="100">
        <v>623</v>
      </c>
      <c r="H50" s="31"/>
      <c r="I50" s="31"/>
    </row>
    <row r="51" spans="1:9" ht="16.5" customHeight="1">
      <c r="A51" s="93" t="s">
        <v>352</v>
      </c>
      <c r="B51" s="93" t="s">
        <v>354</v>
      </c>
      <c r="C51" s="93" t="s">
        <v>350</v>
      </c>
      <c r="D51" s="89" t="s">
        <v>332</v>
      </c>
      <c r="E51" s="100">
        <v>300</v>
      </c>
      <c r="F51" s="100"/>
      <c r="G51" s="100">
        <v>300</v>
      </c>
      <c r="H51" s="31"/>
      <c r="I51" s="31"/>
    </row>
    <row r="52" spans="1:9" ht="16.5" customHeight="1">
      <c r="A52" s="93" t="s">
        <v>352</v>
      </c>
      <c r="B52" s="93" t="s">
        <v>354</v>
      </c>
      <c r="C52" s="93" t="s">
        <v>341</v>
      </c>
      <c r="D52" s="89" t="s">
        <v>333</v>
      </c>
      <c r="E52" s="100">
        <v>67</v>
      </c>
      <c r="F52" s="100"/>
      <c r="G52" s="100">
        <v>67</v>
      </c>
      <c r="H52" s="31"/>
      <c r="I52" s="31"/>
    </row>
  </sheetData>
  <sheetProtection/>
  <mergeCells count="11">
    <mergeCell ref="F4:F7"/>
    <mergeCell ref="G4:G7"/>
    <mergeCell ref="H4:H7"/>
    <mergeCell ref="I4:I7"/>
    <mergeCell ref="A4:C7"/>
    <mergeCell ref="A1:I1"/>
    <mergeCell ref="A8:A9"/>
    <mergeCell ref="B8:B9"/>
    <mergeCell ref="C8:C9"/>
    <mergeCell ref="D4:D7"/>
    <mergeCell ref="E4:E7"/>
  </mergeCells>
  <printOptions horizontalCentered="1"/>
  <pageMargins left="0.75" right="0.75" top="1" bottom="1" header="0.51" footer="0.5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zoomScaleSheetLayoutView="100" zoomScalePageLayoutView="0" workbookViewId="0" topLeftCell="A1">
      <selection activeCell="I55" sqref="I55"/>
    </sheetView>
  </sheetViews>
  <sheetFormatPr defaultColWidth="9.140625" defaultRowHeight="12.75"/>
  <cols>
    <col min="1" max="3" width="5.8515625" style="0" customWidth="1"/>
    <col min="4" max="4" width="40.140625" style="0" customWidth="1"/>
    <col min="5" max="8" width="14.57421875" style="0" customWidth="1"/>
    <col min="9" max="9" width="10.421875" style="0" customWidth="1"/>
    <col min="10" max="12" width="12.140625" style="0" customWidth="1"/>
    <col min="13" max="13" width="10.8515625" style="0" customWidth="1"/>
    <col min="14" max="14" width="9.7109375" style="0" bestFit="1" customWidth="1"/>
  </cols>
  <sheetData>
    <row r="1" spans="1:13" ht="20.25">
      <c r="A1" s="191" t="s">
        <v>95</v>
      </c>
      <c r="B1" s="191"/>
      <c r="C1" s="191"/>
      <c r="D1" s="191"/>
      <c r="E1" s="191"/>
      <c r="F1" s="191"/>
      <c r="G1" s="191"/>
      <c r="H1" s="191"/>
      <c r="I1" s="191"/>
      <c r="J1" s="191"/>
      <c r="K1" s="191"/>
      <c r="L1" s="191"/>
      <c r="M1" s="191"/>
    </row>
    <row r="2" ht="12.75">
      <c r="M2" s="17" t="s">
        <v>96</v>
      </c>
    </row>
    <row r="3" spans="1:13" ht="12.75">
      <c r="A3" s="101" t="s">
        <v>299</v>
      </c>
      <c r="M3" s="17" t="s">
        <v>5</v>
      </c>
    </row>
    <row r="4" spans="1:13" s="16" customFormat="1" ht="15" customHeight="1">
      <c r="A4" s="190" t="s">
        <v>78</v>
      </c>
      <c r="B4" s="190"/>
      <c r="C4" s="190"/>
      <c r="D4" s="190" t="s">
        <v>79</v>
      </c>
      <c r="E4" s="189" t="s">
        <v>97</v>
      </c>
      <c r="F4" s="189" t="s">
        <v>98</v>
      </c>
      <c r="G4" s="189" t="s">
        <v>99</v>
      </c>
      <c r="H4" s="189" t="s">
        <v>100</v>
      </c>
      <c r="I4" s="193" t="s">
        <v>101</v>
      </c>
      <c r="J4" s="193" t="s">
        <v>102</v>
      </c>
      <c r="K4" s="193" t="s">
        <v>103</v>
      </c>
      <c r="L4" s="189" t="s">
        <v>104</v>
      </c>
      <c r="M4" s="189" t="s">
        <v>65</v>
      </c>
    </row>
    <row r="5" spans="1:13" s="16" customFormat="1" ht="15" customHeight="1">
      <c r="A5" s="190"/>
      <c r="B5" s="190" t="s">
        <v>85</v>
      </c>
      <c r="C5" s="190" t="s">
        <v>85</v>
      </c>
      <c r="D5" s="190" t="s">
        <v>85</v>
      </c>
      <c r="E5" s="189" t="s">
        <v>85</v>
      </c>
      <c r="F5" s="189" t="s">
        <v>85</v>
      </c>
      <c r="G5" s="189" t="s">
        <v>85</v>
      </c>
      <c r="H5" s="189" t="s">
        <v>85</v>
      </c>
      <c r="I5" s="194"/>
      <c r="J5" s="194"/>
      <c r="K5" s="194"/>
      <c r="L5" s="189" t="s">
        <v>85</v>
      </c>
      <c r="M5" s="189" t="s">
        <v>85</v>
      </c>
    </row>
    <row r="6" spans="1:13" s="16" customFormat="1" ht="15" customHeight="1">
      <c r="A6" s="190"/>
      <c r="B6" s="190" t="s">
        <v>85</v>
      </c>
      <c r="C6" s="190" t="s">
        <v>85</v>
      </c>
      <c r="D6" s="190" t="s">
        <v>85</v>
      </c>
      <c r="E6" s="189" t="s">
        <v>85</v>
      </c>
      <c r="F6" s="189" t="s">
        <v>85</v>
      </c>
      <c r="G6" s="189" t="s">
        <v>85</v>
      </c>
      <c r="H6" s="189" t="s">
        <v>85</v>
      </c>
      <c r="I6" s="194"/>
      <c r="J6" s="194"/>
      <c r="K6" s="194"/>
      <c r="L6" s="189" t="s">
        <v>85</v>
      </c>
      <c r="M6" s="189" t="s">
        <v>85</v>
      </c>
    </row>
    <row r="7" spans="1:13" s="16" customFormat="1" ht="15" customHeight="1">
      <c r="A7" s="190"/>
      <c r="B7" s="190" t="s">
        <v>85</v>
      </c>
      <c r="C7" s="190" t="s">
        <v>85</v>
      </c>
      <c r="D7" s="190" t="s">
        <v>85</v>
      </c>
      <c r="E7" s="189" t="s">
        <v>85</v>
      </c>
      <c r="F7" s="189" t="s">
        <v>85</v>
      </c>
      <c r="G7" s="189" t="s">
        <v>85</v>
      </c>
      <c r="H7" s="189" t="s">
        <v>85</v>
      </c>
      <c r="I7" s="195"/>
      <c r="J7" s="195"/>
      <c r="K7" s="195"/>
      <c r="L7" s="189" t="s">
        <v>85</v>
      </c>
      <c r="M7" s="189" t="s">
        <v>85</v>
      </c>
    </row>
    <row r="8" spans="1:13" s="16" customFormat="1" ht="18.75" customHeight="1">
      <c r="A8" s="190" t="s">
        <v>87</v>
      </c>
      <c r="B8" s="190" t="s">
        <v>88</v>
      </c>
      <c r="C8" s="190" t="s">
        <v>89</v>
      </c>
      <c r="D8" s="37" t="s">
        <v>90</v>
      </c>
      <c r="E8" s="38" t="s">
        <v>105</v>
      </c>
      <c r="F8" s="38" t="s">
        <v>91</v>
      </c>
      <c r="G8" s="38" t="s">
        <v>92</v>
      </c>
      <c r="H8" s="38" t="s">
        <v>93</v>
      </c>
      <c r="I8" s="38" t="s">
        <v>106</v>
      </c>
      <c r="J8" s="38" t="s">
        <v>107</v>
      </c>
      <c r="K8" s="38" t="s">
        <v>108</v>
      </c>
      <c r="L8" s="38" t="s">
        <v>109</v>
      </c>
      <c r="M8" s="38" t="s">
        <v>110</v>
      </c>
    </row>
    <row r="9" spans="1:13" s="16" customFormat="1" ht="22.5" customHeight="1">
      <c r="A9" s="190"/>
      <c r="B9" s="190" t="s">
        <v>85</v>
      </c>
      <c r="C9" s="190" t="s">
        <v>85</v>
      </c>
      <c r="D9" s="37" t="s">
        <v>94</v>
      </c>
      <c r="E9" s="105">
        <f>E10+E35+E40+E43</f>
        <v>10670.29</v>
      </c>
      <c r="F9" s="105">
        <f aca="true" t="shared" si="0" ref="F9:L9">F10+F35+F40+F43</f>
        <v>2482.27</v>
      </c>
      <c r="G9" s="105">
        <f t="shared" si="0"/>
        <v>4915.55</v>
      </c>
      <c r="H9" s="105">
        <f t="shared" si="0"/>
        <v>11.47</v>
      </c>
      <c r="I9" s="105"/>
      <c r="J9" s="105">
        <f t="shared" si="0"/>
        <v>1726</v>
      </c>
      <c r="K9" s="105">
        <f t="shared" si="0"/>
        <v>35</v>
      </c>
      <c r="L9" s="105">
        <f t="shared" si="0"/>
        <v>1500</v>
      </c>
      <c r="M9" s="105"/>
    </row>
    <row r="10" spans="1:17" s="16" customFormat="1" ht="18" customHeight="1">
      <c r="A10" s="92">
        <v>208</v>
      </c>
      <c r="B10" s="92"/>
      <c r="C10" s="92"/>
      <c r="D10" s="88" t="s">
        <v>35</v>
      </c>
      <c r="E10" s="98">
        <f>E11+E17+E19+E21+E24+E27+E29+E31+E33</f>
        <v>4470.8</v>
      </c>
      <c r="F10" s="98">
        <f aca="true" t="shared" si="1" ref="F10:K10">F11+F17+F19+F21+F24+F27+F29+F31+F33</f>
        <v>1828.27</v>
      </c>
      <c r="G10" s="98">
        <f t="shared" si="1"/>
        <v>2607.53</v>
      </c>
      <c r="H10" s="98"/>
      <c r="I10" s="98"/>
      <c r="J10" s="98"/>
      <c r="K10" s="98">
        <f t="shared" si="1"/>
        <v>35</v>
      </c>
      <c r="L10" s="98"/>
      <c r="M10" s="106"/>
      <c r="Q10" s="41"/>
    </row>
    <row r="11" spans="1:15" s="16" customFormat="1" ht="18" customHeight="1">
      <c r="A11" s="92">
        <v>208</v>
      </c>
      <c r="B11" s="92" t="s">
        <v>334</v>
      </c>
      <c r="C11" s="92"/>
      <c r="D11" s="89" t="s">
        <v>300</v>
      </c>
      <c r="E11" s="98">
        <f>SUM(E12:E16)</f>
        <v>303.67</v>
      </c>
      <c r="F11" s="98">
        <f>SUM(F12:F16)</f>
        <v>210.05</v>
      </c>
      <c r="G11" s="98">
        <f>SUM(G12:G16)</f>
        <v>93.62</v>
      </c>
      <c r="H11" s="98"/>
      <c r="I11" s="98"/>
      <c r="J11" s="98"/>
      <c r="K11" s="106"/>
      <c r="L11" s="106"/>
      <c r="M11" s="106"/>
      <c r="O11" s="41"/>
    </row>
    <row r="12" spans="1:14" s="16" customFormat="1" ht="18" customHeight="1">
      <c r="A12" s="92">
        <v>208</v>
      </c>
      <c r="B12" s="92" t="s">
        <v>334</v>
      </c>
      <c r="C12" s="92" t="s">
        <v>335</v>
      </c>
      <c r="D12" s="89" t="s">
        <v>301</v>
      </c>
      <c r="E12" s="98">
        <v>264.67</v>
      </c>
      <c r="F12" s="98">
        <v>210.05</v>
      </c>
      <c r="G12" s="98">
        <v>54.62</v>
      </c>
      <c r="H12" s="106"/>
      <c r="I12" s="106"/>
      <c r="J12" s="106"/>
      <c r="K12" s="106"/>
      <c r="L12" s="106"/>
      <c r="M12" s="106"/>
      <c r="N12" s="41"/>
    </row>
    <row r="13" spans="1:13" s="16" customFormat="1" ht="18" customHeight="1">
      <c r="A13" s="92">
        <v>208</v>
      </c>
      <c r="B13" s="92" t="s">
        <v>334</v>
      </c>
      <c r="C13" s="92" t="s">
        <v>338</v>
      </c>
      <c r="D13" s="89" t="s">
        <v>303</v>
      </c>
      <c r="E13" s="98">
        <v>12</v>
      </c>
      <c r="F13" s="98"/>
      <c r="G13" s="98">
        <v>12</v>
      </c>
      <c r="H13" s="106"/>
      <c r="I13" s="106"/>
      <c r="J13" s="106"/>
      <c r="K13" s="106"/>
      <c r="L13" s="106"/>
      <c r="M13" s="106"/>
    </row>
    <row r="14" spans="1:13" s="16" customFormat="1" ht="18" customHeight="1">
      <c r="A14" s="92">
        <v>208</v>
      </c>
      <c r="B14" s="92" t="s">
        <v>334</v>
      </c>
      <c r="C14" s="92" t="s">
        <v>339</v>
      </c>
      <c r="D14" s="89" t="s">
        <v>304</v>
      </c>
      <c r="E14" s="98">
        <v>9</v>
      </c>
      <c r="F14" s="98"/>
      <c r="G14" s="98">
        <v>9</v>
      </c>
      <c r="H14" s="106"/>
      <c r="I14" s="106"/>
      <c r="J14" s="106"/>
      <c r="K14" s="106"/>
      <c r="L14" s="106"/>
      <c r="M14" s="106"/>
    </row>
    <row r="15" spans="1:14" s="16" customFormat="1" ht="18" customHeight="1">
      <c r="A15" s="92" t="s">
        <v>342</v>
      </c>
      <c r="B15" s="92" t="s">
        <v>334</v>
      </c>
      <c r="C15" s="92" t="s">
        <v>340</v>
      </c>
      <c r="D15" s="89" t="s">
        <v>305</v>
      </c>
      <c r="E15" s="98">
        <v>10</v>
      </c>
      <c r="F15" s="98"/>
      <c r="G15" s="98">
        <v>10</v>
      </c>
      <c r="H15" s="106"/>
      <c r="I15" s="106"/>
      <c r="J15" s="106"/>
      <c r="K15" s="106"/>
      <c r="L15" s="106"/>
      <c r="M15" s="106"/>
      <c r="N15" s="41"/>
    </row>
    <row r="16" spans="1:14" s="16" customFormat="1" ht="18" customHeight="1">
      <c r="A16" s="92" t="s">
        <v>342</v>
      </c>
      <c r="B16" s="92" t="s">
        <v>334</v>
      </c>
      <c r="C16" s="92" t="s">
        <v>341</v>
      </c>
      <c r="D16" s="89" t="s">
        <v>306</v>
      </c>
      <c r="E16" s="98">
        <v>8</v>
      </c>
      <c r="F16" s="98"/>
      <c r="G16" s="98">
        <v>8</v>
      </c>
      <c r="H16" s="106"/>
      <c r="I16" s="106"/>
      <c r="J16" s="98"/>
      <c r="K16" s="106"/>
      <c r="L16" s="106"/>
      <c r="M16" s="106"/>
      <c r="N16" s="41"/>
    </row>
    <row r="17" spans="1:13" s="16" customFormat="1" ht="18" customHeight="1">
      <c r="A17" s="92" t="s">
        <v>342</v>
      </c>
      <c r="B17" s="92" t="s">
        <v>337</v>
      </c>
      <c r="C17" s="92"/>
      <c r="D17" s="89" t="s">
        <v>307</v>
      </c>
      <c r="E17" s="98">
        <v>259.9</v>
      </c>
      <c r="F17" s="98">
        <v>259.9</v>
      </c>
      <c r="G17" s="98"/>
      <c r="H17" s="98"/>
      <c r="I17" s="106"/>
      <c r="J17" s="106"/>
      <c r="K17" s="106"/>
      <c r="L17" s="106"/>
      <c r="M17" s="106"/>
    </row>
    <row r="18" spans="1:13" s="16" customFormat="1" ht="18" customHeight="1">
      <c r="A18" s="92" t="s">
        <v>342</v>
      </c>
      <c r="B18" s="92" t="s">
        <v>337</v>
      </c>
      <c r="C18" s="92" t="s">
        <v>343</v>
      </c>
      <c r="D18" s="89" t="s">
        <v>308</v>
      </c>
      <c r="E18" s="98">
        <v>259.9</v>
      </c>
      <c r="F18" s="98">
        <v>259.9</v>
      </c>
      <c r="G18" s="98"/>
      <c r="H18" s="98"/>
      <c r="I18" s="106"/>
      <c r="J18" s="106"/>
      <c r="K18" s="106"/>
      <c r="L18" s="106"/>
      <c r="M18" s="106"/>
    </row>
    <row r="19" spans="1:13" s="16" customFormat="1" ht="18" customHeight="1">
      <c r="A19" s="93" t="s">
        <v>342</v>
      </c>
      <c r="B19" s="93" t="s">
        <v>340</v>
      </c>
      <c r="C19" s="93"/>
      <c r="D19" s="89" t="s">
        <v>309</v>
      </c>
      <c r="E19" s="98">
        <v>338.95</v>
      </c>
      <c r="F19" s="98">
        <v>129.35</v>
      </c>
      <c r="G19" s="98">
        <v>209.6</v>
      </c>
      <c r="H19" s="106"/>
      <c r="I19" s="106"/>
      <c r="J19" s="106"/>
      <c r="K19" s="106"/>
      <c r="L19" s="106"/>
      <c r="M19" s="106"/>
    </row>
    <row r="20" spans="1:13" s="16" customFormat="1" ht="18" customHeight="1">
      <c r="A20" s="93" t="s">
        <v>342</v>
      </c>
      <c r="B20" s="93" t="s">
        <v>340</v>
      </c>
      <c r="C20" s="93" t="s">
        <v>336</v>
      </c>
      <c r="D20" s="89" t="s">
        <v>310</v>
      </c>
      <c r="E20" s="98">
        <v>338.95</v>
      </c>
      <c r="F20" s="98">
        <v>129.35</v>
      </c>
      <c r="G20" s="98">
        <v>209.6</v>
      </c>
      <c r="H20" s="106"/>
      <c r="I20" s="106"/>
      <c r="J20" s="106"/>
      <c r="K20" s="106"/>
      <c r="L20" s="106"/>
      <c r="M20" s="106"/>
    </row>
    <row r="21" spans="1:13" s="16" customFormat="1" ht="18" customHeight="1">
      <c r="A21" s="93" t="s">
        <v>342</v>
      </c>
      <c r="B21" s="93" t="s">
        <v>344</v>
      </c>
      <c r="C21" s="93"/>
      <c r="D21" s="89" t="s">
        <v>311</v>
      </c>
      <c r="E21" s="98">
        <f>SUM(E22:E23)</f>
        <v>122.73</v>
      </c>
      <c r="F21" s="98">
        <f>SUM(F22:F23)</f>
        <v>80.50999999999999</v>
      </c>
      <c r="G21" s="98">
        <f>SUM(G22:G23)</f>
        <v>42.22</v>
      </c>
      <c r="H21" s="106"/>
      <c r="I21" s="106"/>
      <c r="J21" s="106"/>
      <c r="K21" s="106"/>
      <c r="L21" s="106"/>
      <c r="M21" s="106"/>
    </row>
    <row r="22" spans="1:13" s="16" customFormat="1" ht="18" customHeight="1">
      <c r="A22" s="93" t="s">
        <v>342</v>
      </c>
      <c r="B22" s="93" t="s">
        <v>344</v>
      </c>
      <c r="C22" s="93" t="s">
        <v>368</v>
      </c>
      <c r="D22" s="89" t="s">
        <v>312</v>
      </c>
      <c r="E22" s="98">
        <v>90.75</v>
      </c>
      <c r="F22" s="98">
        <v>60.69</v>
      </c>
      <c r="G22" s="98">
        <v>30.06</v>
      </c>
      <c r="H22" s="106"/>
      <c r="I22" s="106"/>
      <c r="J22" s="106"/>
      <c r="K22" s="106"/>
      <c r="L22" s="106"/>
      <c r="M22" s="106"/>
    </row>
    <row r="23" spans="1:13" s="16" customFormat="1" ht="18" customHeight="1">
      <c r="A23" s="93" t="s">
        <v>342</v>
      </c>
      <c r="B23" s="93" t="s">
        <v>344</v>
      </c>
      <c r="C23" s="93" t="s">
        <v>341</v>
      </c>
      <c r="D23" s="89" t="s">
        <v>313</v>
      </c>
      <c r="E23" s="98">
        <v>31.98</v>
      </c>
      <c r="F23" s="98">
        <v>19.82</v>
      </c>
      <c r="G23" s="98">
        <v>12.16</v>
      </c>
      <c r="H23" s="106"/>
      <c r="I23" s="106"/>
      <c r="J23" s="106"/>
      <c r="K23" s="106"/>
      <c r="L23" s="106"/>
      <c r="M23" s="106"/>
    </row>
    <row r="24" spans="1:13" s="16" customFormat="1" ht="18" customHeight="1">
      <c r="A24" s="93" t="s">
        <v>342</v>
      </c>
      <c r="B24" s="93" t="s">
        <v>345</v>
      </c>
      <c r="C24" s="93"/>
      <c r="D24" s="89" t="s">
        <v>314</v>
      </c>
      <c r="E24" s="98">
        <f>SUM(E25:E26)</f>
        <v>2922.33</v>
      </c>
      <c r="F24" s="98">
        <f>SUM(F25:F26)</f>
        <v>940.75</v>
      </c>
      <c r="G24" s="98">
        <f>SUM(G25:G26)</f>
        <v>1946.58</v>
      </c>
      <c r="H24" s="98"/>
      <c r="I24" s="98"/>
      <c r="J24" s="98"/>
      <c r="K24" s="98">
        <f>SUM(K25:K26)</f>
        <v>35</v>
      </c>
      <c r="L24" s="106"/>
      <c r="M24" s="106"/>
    </row>
    <row r="25" spans="1:13" s="16" customFormat="1" ht="18" customHeight="1">
      <c r="A25" s="93" t="s">
        <v>342</v>
      </c>
      <c r="B25" s="93" t="s">
        <v>345</v>
      </c>
      <c r="C25" s="93" t="s">
        <v>336</v>
      </c>
      <c r="D25" s="89" t="s">
        <v>315</v>
      </c>
      <c r="E25" s="98">
        <v>2032.74</v>
      </c>
      <c r="F25" s="98">
        <v>555.38</v>
      </c>
      <c r="G25" s="98">
        <v>1442.36</v>
      </c>
      <c r="H25" s="106"/>
      <c r="I25" s="106"/>
      <c r="J25" s="106"/>
      <c r="K25" s="106">
        <v>35</v>
      </c>
      <c r="L25" s="106"/>
      <c r="M25" s="106"/>
    </row>
    <row r="26" spans="1:13" s="16" customFormat="1" ht="18" customHeight="1">
      <c r="A26" s="93" t="s">
        <v>342</v>
      </c>
      <c r="B26" s="93" t="s">
        <v>345</v>
      </c>
      <c r="C26" s="93" t="s">
        <v>343</v>
      </c>
      <c r="D26" s="89" t="s">
        <v>316</v>
      </c>
      <c r="E26" s="98">
        <v>889.59</v>
      </c>
      <c r="F26" s="98">
        <v>385.37</v>
      </c>
      <c r="G26" s="98">
        <v>504.22</v>
      </c>
      <c r="H26" s="106"/>
      <c r="I26" s="106"/>
      <c r="J26" s="106"/>
      <c r="K26" s="106"/>
      <c r="L26" s="106"/>
      <c r="M26" s="106"/>
    </row>
    <row r="27" spans="1:13" s="16" customFormat="1" ht="18" customHeight="1">
      <c r="A27" s="93" t="s">
        <v>342</v>
      </c>
      <c r="B27" s="93" t="s">
        <v>346</v>
      </c>
      <c r="C27" s="93"/>
      <c r="D27" s="89" t="s">
        <v>317</v>
      </c>
      <c r="E27" s="98">
        <v>324.72</v>
      </c>
      <c r="F27" s="98">
        <v>203.21</v>
      </c>
      <c r="G27" s="98">
        <v>121.51</v>
      </c>
      <c r="H27" s="106"/>
      <c r="I27" s="106"/>
      <c r="J27" s="106"/>
      <c r="K27" s="106"/>
      <c r="L27" s="106"/>
      <c r="M27" s="106"/>
    </row>
    <row r="28" spans="1:13" s="16" customFormat="1" ht="18" customHeight="1">
      <c r="A28" s="93" t="s">
        <v>342</v>
      </c>
      <c r="B28" s="93" t="s">
        <v>346</v>
      </c>
      <c r="C28" s="93" t="s">
        <v>334</v>
      </c>
      <c r="D28" s="89" t="s">
        <v>318</v>
      </c>
      <c r="E28" s="98">
        <v>324.72</v>
      </c>
      <c r="F28" s="98">
        <v>203.21</v>
      </c>
      <c r="G28" s="98">
        <v>121.51</v>
      </c>
      <c r="H28" s="106"/>
      <c r="I28" s="106"/>
      <c r="J28" s="106"/>
      <c r="K28" s="106"/>
      <c r="L28" s="106"/>
      <c r="M28" s="106"/>
    </row>
    <row r="29" spans="1:13" s="16" customFormat="1" ht="18" customHeight="1">
      <c r="A29" s="93" t="s">
        <v>360</v>
      </c>
      <c r="B29" s="93" t="s">
        <v>361</v>
      </c>
      <c r="C29" s="93"/>
      <c r="D29" s="96" t="s">
        <v>363</v>
      </c>
      <c r="E29" s="98">
        <v>40</v>
      </c>
      <c r="F29" s="98"/>
      <c r="G29" s="98">
        <v>40</v>
      </c>
      <c r="H29" s="106"/>
      <c r="I29" s="106"/>
      <c r="J29" s="106"/>
      <c r="K29" s="106"/>
      <c r="L29" s="106"/>
      <c r="M29" s="106"/>
    </row>
    <row r="30" spans="1:13" s="16" customFormat="1" ht="18" customHeight="1">
      <c r="A30" s="93" t="s">
        <v>360</v>
      </c>
      <c r="B30" s="93" t="s">
        <v>361</v>
      </c>
      <c r="C30" s="93" t="s">
        <v>362</v>
      </c>
      <c r="D30" s="96" t="s">
        <v>364</v>
      </c>
      <c r="E30" s="98">
        <v>40</v>
      </c>
      <c r="F30" s="98"/>
      <c r="G30" s="98">
        <v>40</v>
      </c>
      <c r="H30" s="106"/>
      <c r="I30" s="106"/>
      <c r="J30" s="106"/>
      <c r="K30" s="106"/>
      <c r="L30" s="106"/>
      <c r="M30" s="106"/>
    </row>
    <row r="31" spans="1:13" s="16" customFormat="1" ht="18" customHeight="1">
      <c r="A31" s="93" t="s">
        <v>360</v>
      </c>
      <c r="B31" s="93" t="s">
        <v>365</v>
      </c>
      <c r="C31" s="93"/>
      <c r="D31" s="96" t="s">
        <v>367</v>
      </c>
      <c r="E31" s="98">
        <v>154</v>
      </c>
      <c r="F31" s="98"/>
      <c r="G31" s="98">
        <v>154</v>
      </c>
      <c r="H31" s="106"/>
      <c r="I31" s="106"/>
      <c r="J31" s="106"/>
      <c r="K31" s="106"/>
      <c r="L31" s="106"/>
      <c r="M31" s="106"/>
    </row>
    <row r="32" spans="1:13" ht="18" customHeight="1">
      <c r="A32" s="93" t="s">
        <v>360</v>
      </c>
      <c r="B32" s="93" t="s">
        <v>365</v>
      </c>
      <c r="C32" s="93" t="s">
        <v>366</v>
      </c>
      <c r="D32" s="89" t="s">
        <v>302</v>
      </c>
      <c r="E32" s="98">
        <v>154</v>
      </c>
      <c r="F32" s="98"/>
      <c r="G32" s="98">
        <v>154</v>
      </c>
      <c r="H32" s="107"/>
      <c r="I32" s="107"/>
      <c r="J32" s="107"/>
      <c r="K32" s="107"/>
      <c r="L32" s="107"/>
      <c r="M32" s="107" t="s">
        <v>85</v>
      </c>
    </row>
    <row r="33" spans="1:13" ht="18" customHeight="1">
      <c r="A33" s="93" t="s">
        <v>342</v>
      </c>
      <c r="B33" s="93" t="s">
        <v>341</v>
      </c>
      <c r="C33" s="93"/>
      <c r="D33" s="89" t="s">
        <v>319</v>
      </c>
      <c r="E33" s="98">
        <v>4.5</v>
      </c>
      <c r="F33" s="98">
        <v>4.5</v>
      </c>
      <c r="G33" s="98"/>
      <c r="H33" s="107"/>
      <c r="I33" s="107"/>
      <c r="J33" s="107"/>
      <c r="K33" s="107"/>
      <c r="L33" s="107"/>
      <c r="M33" s="107" t="s">
        <v>85</v>
      </c>
    </row>
    <row r="34" spans="1:13" ht="18" customHeight="1">
      <c r="A34" s="93" t="s">
        <v>342</v>
      </c>
      <c r="B34" s="93" t="s">
        <v>341</v>
      </c>
      <c r="C34" s="93" t="s">
        <v>335</v>
      </c>
      <c r="D34" s="89" t="s">
        <v>320</v>
      </c>
      <c r="E34" s="98">
        <v>4.5</v>
      </c>
      <c r="F34" s="98">
        <v>4.5</v>
      </c>
      <c r="G34" s="98"/>
      <c r="H34" s="107"/>
      <c r="I34" s="107"/>
      <c r="J34" s="107"/>
      <c r="K34" s="107"/>
      <c r="L34" s="107"/>
      <c r="M34" s="107" t="s">
        <v>85</v>
      </c>
    </row>
    <row r="35" spans="1:13" ht="18" customHeight="1">
      <c r="A35" s="93" t="s">
        <v>347</v>
      </c>
      <c r="B35" s="93"/>
      <c r="C35" s="93"/>
      <c r="D35" s="88" t="s">
        <v>321</v>
      </c>
      <c r="E35" s="98">
        <v>88.72</v>
      </c>
      <c r="F35" s="98">
        <f>F36</f>
        <v>88.72</v>
      </c>
      <c r="G35" s="98"/>
      <c r="H35" s="107"/>
      <c r="I35" s="107"/>
      <c r="J35" s="107"/>
      <c r="K35" s="107"/>
      <c r="L35" s="107"/>
      <c r="M35" s="107" t="s">
        <v>85</v>
      </c>
    </row>
    <row r="36" spans="1:13" ht="18" customHeight="1">
      <c r="A36" s="93" t="s">
        <v>347</v>
      </c>
      <c r="B36" s="93" t="s">
        <v>348</v>
      </c>
      <c r="C36" s="93"/>
      <c r="D36" s="89" t="s">
        <v>322</v>
      </c>
      <c r="E36" s="98">
        <f>SUM(E37:E39)</f>
        <v>88.72</v>
      </c>
      <c r="F36" s="98">
        <f>SUM(F37:F39)</f>
        <v>88.72</v>
      </c>
      <c r="G36" s="98"/>
      <c r="H36" s="107"/>
      <c r="I36" s="107"/>
      <c r="J36" s="107"/>
      <c r="K36" s="107"/>
      <c r="L36" s="107"/>
      <c r="M36" s="107" t="s">
        <v>85</v>
      </c>
    </row>
    <row r="37" spans="1:13" ht="18" customHeight="1">
      <c r="A37" s="93" t="s">
        <v>347</v>
      </c>
      <c r="B37" s="93" t="s">
        <v>348</v>
      </c>
      <c r="C37" s="93" t="s">
        <v>335</v>
      </c>
      <c r="D37" s="89" t="s">
        <v>349</v>
      </c>
      <c r="E37" s="107">
        <v>13.39</v>
      </c>
      <c r="F37" s="98">
        <v>13.39</v>
      </c>
      <c r="G37" s="98"/>
      <c r="H37" s="107" t="s">
        <v>85</v>
      </c>
      <c r="I37" s="107"/>
      <c r="J37" s="107"/>
      <c r="K37" s="107"/>
      <c r="L37" s="107" t="s">
        <v>85</v>
      </c>
      <c r="M37" s="107" t="s">
        <v>85</v>
      </c>
    </row>
    <row r="38" spans="1:13" ht="18" customHeight="1">
      <c r="A38" s="93" t="s">
        <v>347</v>
      </c>
      <c r="B38" s="93" t="s">
        <v>348</v>
      </c>
      <c r="C38" s="93" t="s">
        <v>334</v>
      </c>
      <c r="D38" s="89" t="s">
        <v>323</v>
      </c>
      <c r="E38" s="100">
        <v>72.37</v>
      </c>
      <c r="F38" s="98">
        <v>72.37</v>
      </c>
      <c r="G38" s="98"/>
      <c r="H38" s="107" t="s">
        <v>85</v>
      </c>
      <c r="I38" s="107"/>
      <c r="J38" s="107"/>
      <c r="K38" s="107"/>
      <c r="L38" s="107" t="s">
        <v>85</v>
      </c>
      <c r="M38" s="107" t="s">
        <v>85</v>
      </c>
    </row>
    <row r="39" spans="1:13" ht="18" customHeight="1">
      <c r="A39" s="93" t="s">
        <v>347</v>
      </c>
      <c r="B39" s="93" t="s">
        <v>348</v>
      </c>
      <c r="C39" s="93" t="s">
        <v>341</v>
      </c>
      <c r="D39" s="89" t="s">
        <v>324</v>
      </c>
      <c r="E39" s="100">
        <v>2.96</v>
      </c>
      <c r="F39" s="100">
        <v>2.96</v>
      </c>
      <c r="G39" s="100"/>
      <c r="H39" s="100"/>
      <c r="I39" s="100"/>
      <c r="J39" s="100"/>
      <c r="K39" s="100"/>
      <c r="L39" s="100"/>
      <c r="M39" s="100"/>
    </row>
    <row r="40" spans="1:13" ht="18" customHeight="1">
      <c r="A40" s="93" t="s">
        <v>351</v>
      </c>
      <c r="B40" s="93"/>
      <c r="C40" s="93"/>
      <c r="D40" s="88" t="s">
        <v>59</v>
      </c>
      <c r="E40" s="100">
        <v>148.46</v>
      </c>
      <c r="F40" s="100">
        <v>148.46</v>
      </c>
      <c r="G40" s="100"/>
      <c r="H40" s="100"/>
      <c r="I40" s="100"/>
      <c r="J40" s="100"/>
      <c r="K40" s="100"/>
      <c r="L40" s="100"/>
      <c r="M40" s="100"/>
    </row>
    <row r="41" spans="1:13" ht="18" customHeight="1">
      <c r="A41" s="93" t="s">
        <v>351</v>
      </c>
      <c r="B41" s="93" t="s">
        <v>334</v>
      </c>
      <c r="C41" s="93"/>
      <c r="D41" s="89" t="s">
        <v>325</v>
      </c>
      <c r="E41" s="100">
        <v>148.46</v>
      </c>
      <c r="F41" s="100">
        <v>148.46</v>
      </c>
      <c r="G41" s="100"/>
      <c r="H41" s="100"/>
      <c r="I41" s="100"/>
      <c r="J41" s="100"/>
      <c r="K41" s="100"/>
      <c r="L41" s="100"/>
      <c r="M41" s="100"/>
    </row>
    <row r="42" spans="1:13" ht="18" customHeight="1">
      <c r="A42" s="93" t="s">
        <v>351</v>
      </c>
      <c r="B42" s="93" t="s">
        <v>334</v>
      </c>
      <c r="C42" s="93" t="s">
        <v>335</v>
      </c>
      <c r="D42" s="89" t="s">
        <v>326</v>
      </c>
      <c r="E42" s="100">
        <v>148.46</v>
      </c>
      <c r="F42" s="100">
        <v>148.46</v>
      </c>
      <c r="G42" s="100"/>
      <c r="H42" s="100"/>
      <c r="I42" s="100"/>
      <c r="J42" s="100"/>
      <c r="K42" s="100"/>
      <c r="L42" s="100"/>
      <c r="M42" s="100"/>
    </row>
    <row r="43" spans="1:13" ht="18" customHeight="1">
      <c r="A43" s="93" t="s">
        <v>352</v>
      </c>
      <c r="B43" s="93"/>
      <c r="C43" s="93"/>
      <c r="D43" s="88" t="s">
        <v>65</v>
      </c>
      <c r="E43" s="100">
        <f>E44+E46</f>
        <v>5962.3099999999995</v>
      </c>
      <c r="F43" s="100">
        <f>F44+F46</f>
        <v>416.82</v>
      </c>
      <c r="G43" s="100">
        <f aca="true" t="shared" si="2" ref="G43:L43">G44+G46</f>
        <v>2308.02</v>
      </c>
      <c r="H43" s="100">
        <f t="shared" si="2"/>
        <v>11.47</v>
      </c>
      <c r="I43" s="100"/>
      <c r="J43" s="100">
        <f t="shared" si="2"/>
        <v>1726</v>
      </c>
      <c r="K43" s="100"/>
      <c r="L43" s="100">
        <f t="shared" si="2"/>
        <v>1500</v>
      </c>
      <c r="M43" s="100"/>
    </row>
    <row r="44" spans="1:13" ht="18" customHeight="1">
      <c r="A44" s="93" t="s">
        <v>352</v>
      </c>
      <c r="B44" s="93" t="s">
        <v>353</v>
      </c>
      <c r="C44" s="93"/>
      <c r="D44" s="89" t="s">
        <v>327</v>
      </c>
      <c r="E44" s="100">
        <v>962.31</v>
      </c>
      <c r="F44" s="100">
        <v>416.82</v>
      </c>
      <c r="G44" s="100">
        <v>534.02</v>
      </c>
      <c r="H44" s="100">
        <v>11.47</v>
      </c>
      <c r="I44" s="100"/>
      <c r="J44" s="100"/>
      <c r="K44" s="100"/>
      <c r="L44" s="100"/>
      <c r="M44" s="100"/>
    </row>
    <row r="45" spans="1:13" ht="18" customHeight="1">
      <c r="A45" s="93" t="s">
        <v>352</v>
      </c>
      <c r="B45" s="93" t="s">
        <v>353</v>
      </c>
      <c r="C45" s="93" t="s">
        <v>336</v>
      </c>
      <c r="D45" s="89" t="s">
        <v>328</v>
      </c>
      <c r="E45" s="100">
        <v>962.31</v>
      </c>
      <c r="F45" s="100">
        <v>416.82</v>
      </c>
      <c r="G45" s="100">
        <v>534.02</v>
      </c>
      <c r="H45" s="100">
        <v>11.47</v>
      </c>
      <c r="I45" s="100"/>
      <c r="J45" s="100"/>
      <c r="K45" s="100"/>
      <c r="L45" s="100"/>
      <c r="M45" s="100"/>
    </row>
    <row r="46" spans="1:13" ht="18" customHeight="1">
      <c r="A46" s="93" t="s">
        <v>352</v>
      </c>
      <c r="B46" s="93" t="s">
        <v>354</v>
      </c>
      <c r="C46" s="93"/>
      <c r="D46" s="89" t="s">
        <v>329</v>
      </c>
      <c r="E46" s="100">
        <v>5000</v>
      </c>
      <c r="F46" s="100"/>
      <c r="G46" s="100">
        <f>SUM(G47:G52)</f>
        <v>1774</v>
      </c>
      <c r="H46" s="100"/>
      <c r="I46" s="100"/>
      <c r="J46" s="100">
        <f>SUM(J47:J52)</f>
        <v>1726</v>
      </c>
      <c r="K46" s="100"/>
      <c r="L46" s="100">
        <f>SUM(L47:L52)</f>
        <v>1500</v>
      </c>
      <c r="M46" s="100"/>
    </row>
    <row r="47" spans="1:13" ht="18" customHeight="1">
      <c r="A47" s="93" t="s">
        <v>356</v>
      </c>
      <c r="B47" s="93" t="s">
        <v>357</v>
      </c>
      <c r="C47" s="93" t="s">
        <v>358</v>
      </c>
      <c r="D47" s="96" t="s">
        <v>359</v>
      </c>
      <c r="E47" s="100">
        <v>1500</v>
      </c>
      <c r="F47" s="100"/>
      <c r="G47" s="100"/>
      <c r="H47" s="100"/>
      <c r="I47" s="100"/>
      <c r="J47" s="100"/>
      <c r="K47" s="100"/>
      <c r="L47" s="100">
        <v>1500</v>
      </c>
      <c r="M47" s="100"/>
    </row>
    <row r="48" spans="1:13" ht="18" customHeight="1">
      <c r="A48" s="93" t="s">
        <v>352</v>
      </c>
      <c r="B48" s="93" t="s">
        <v>354</v>
      </c>
      <c r="C48" s="93" t="s">
        <v>334</v>
      </c>
      <c r="D48" s="89" t="s">
        <v>355</v>
      </c>
      <c r="E48" s="100">
        <v>2490</v>
      </c>
      <c r="F48" s="100"/>
      <c r="G48" s="100">
        <v>764</v>
      </c>
      <c r="H48" s="100"/>
      <c r="I48" s="100"/>
      <c r="J48" s="100">
        <v>1726</v>
      </c>
      <c r="K48" s="100"/>
      <c r="L48" s="100"/>
      <c r="M48" s="100"/>
    </row>
    <row r="49" spans="1:13" ht="18" customHeight="1">
      <c r="A49" s="93" t="s">
        <v>352</v>
      </c>
      <c r="B49" s="93" t="s">
        <v>354</v>
      </c>
      <c r="C49" s="93" t="s">
        <v>337</v>
      </c>
      <c r="D49" s="89" t="s">
        <v>330</v>
      </c>
      <c r="E49" s="100">
        <v>20</v>
      </c>
      <c r="F49" s="100"/>
      <c r="G49" s="100">
        <v>20</v>
      </c>
      <c r="H49" s="100"/>
      <c r="I49" s="100"/>
      <c r="J49" s="100"/>
      <c r="K49" s="100"/>
      <c r="L49" s="100"/>
      <c r="M49" s="100"/>
    </row>
    <row r="50" spans="1:13" ht="18" customHeight="1">
      <c r="A50" s="93" t="s">
        <v>352</v>
      </c>
      <c r="B50" s="93" t="s">
        <v>354</v>
      </c>
      <c r="C50" s="93" t="s">
        <v>338</v>
      </c>
      <c r="D50" s="89" t="s">
        <v>331</v>
      </c>
      <c r="E50" s="100">
        <v>623</v>
      </c>
      <c r="F50" s="100"/>
      <c r="G50" s="100">
        <v>623</v>
      </c>
      <c r="H50" s="100"/>
      <c r="I50" s="100"/>
      <c r="J50" s="100"/>
      <c r="K50" s="100"/>
      <c r="L50" s="100"/>
      <c r="M50" s="100"/>
    </row>
    <row r="51" spans="1:13" ht="18" customHeight="1">
      <c r="A51" s="93" t="s">
        <v>352</v>
      </c>
      <c r="B51" s="93" t="s">
        <v>354</v>
      </c>
      <c r="C51" s="93" t="s">
        <v>350</v>
      </c>
      <c r="D51" s="89" t="s">
        <v>332</v>
      </c>
      <c r="E51" s="100">
        <v>300</v>
      </c>
      <c r="F51" s="100"/>
      <c r="G51" s="100">
        <v>300</v>
      </c>
      <c r="H51" s="100"/>
      <c r="I51" s="100"/>
      <c r="J51" s="100"/>
      <c r="K51" s="100"/>
      <c r="L51" s="100"/>
      <c r="M51" s="100"/>
    </row>
    <row r="52" spans="1:13" ht="18" customHeight="1">
      <c r="A52" s="93" t="s">
        <v>352</v>
      </c>
      <c r="B52" s="93" t="s">
        <v>354</v>
      </c>
      <c r="C52" s="93" t="s">
        <v>341</v>
      </c>
      <c r="D52" s="89" t="s">
        <v>333</v>
      </c>
      <c r="E52" s="100">
        <v>67</v>
      </c>
      <c r="F52" s="100"/>
      <c r="G52" s="100">
        <v>67</v>
      </c>
      <c r="H52" s="100"/>
      <c r="I52" s="100"/>
      <c r="J52" s="100"/>
      <c r="K52" s="100"/>
      <c r="L52" s="100"/>
      <c r="M52" s="100"/>
    </row>
  </sheetData>
  <sheetProtection/>
  <mergeCells count="15">
    <mergeCell ref="J4:J7"/>
    <mergeCell ref="K4:K7"/>
    <mergeCell ref="L4:L7"/>
    <mergeCell ref="M4:M7"/>
    <mergeCell ref="A4:C7"/>
    <mergeCell ref="A1:M1"/>
    <mergeCell ref="G4:G7"/>
    <mergeCell ref="H4:H7"/>
    <mergeCell ref="I4:I7"/>
    <mergeCell ref="A8:A9"/>
    <mergeCell ref="B8:B9"/>
    <mergeCell ref="C8:C9"/>
    <mergeCell ref="D4:D7"/>
    <mergeCell ref="E4:E7"/>
    <mergeCell ref="F4:F7"/>
  </mergeCells>
  <printOptions horizontalCentered="1"/>
  <pageMargins left="0.7480314960629921" right="0.7480314960629921" top="0.1968503937007874" bottom="0" header="0.5118110236220472" footer="0.5118110236220472"/>
  <pageSetup fitToHeight="1" fitToWidth="1" horizontalDpi="600" verticalDpi="600" orientation="landscape" paperSize="9" scale="61" r:id="rId1"/>
  <ignoredErrors>
    <ignoredError sqref="E8:M8" numberStoredAsText="1"/>
  </ignoredErrors>
</worksheet>
</file>

<file path=xl/worksheets/sheet5.xml><?xml version="1.0" encoding="utf-8"?>
<worksheet xmlns="http://schemas.openxmlformats.org/spreadsheetml/2006/main" xmlns:r="http://schemas.openxmlformats.org/officeDocument/2006/relationships">
  <dimension ref="A1:H31"/>
  <sheetViews>
    <sheetView zoomScaleSheetLayoutView="100" zoomScalePageLayoutView="0" workbookViewId="0" topLeftCell="A7">
      <selection activeCell="H14" sqref="H14"/>
    </sheetView>
  </sheetViews>
  <sheetFormatPr defaultColWidth="9.140625" defaultRowHeight="12.75"/>
  <cols>
    <col min="1" max="1" width="31.8515625" style="16" customWidth="1"/>
    <col min="2" max="2" width="17.7109375" style="16" customWidth="1"/>
    <col min="3" max="3" width="34.28125" style="16" customWidth="1"/>
    <col min="4" max="4" width="17.7109375" style="16" customWidth="1"/>
    <col min="5" max="5" width="28.8515625" style="16" customWidth="1"/>
    <col min="6" max="6" width="17.7109375" style="16" customWidth="1"/>
    <col min="7" max="7" width="9.140625" style="16" customWidth="1"/>
    <col min="8" max="8" width="9.421875" style="16" bestFit="1" customWidth="1"/>
    <col min="9" max="16384" width="9.140625" style="16" customWidth="1"/>
  </cols>
  <sheetData>
    <row r="1" spans="1:6" ht="29.25" customHeight="1">
      <c r="A1" s="196" t="s">
        <v>111</v>
      </c>
      <c r="B1" s="196"/>
      <c r="C1" s="196"/>
      <c r="D1" s="196"/>
      <c r="E1" s="196"/>
      <c r="F1" s="196"/>
    </row>
    <row r="2" ht="17.25" customHeight="1">
      <c r="F2" s="17" t="s">
        <v>112</v>
      </c>
    </row>
    <row r="3" spans="1:6" ht="17.25" customHeight="1">
      <c r="A3" s="102" t="s">
        <v>298</v>
      </c>
      <c r="F3" s="17" t="s">
        <v>5</v>
      </c>
    </row>
    <row r="4" spans="1:6" ht="18.75" customHeight="1">
      <c r="A4" s="197" t="s">
        <v>113</v>
      </c>
      <c r="B4" s="197" t="s">
        <v>113</v>
      </c>
      <c r="C4" s="198" t="s">
        <v>114</v>
      </c>
      <c r="D4" s="199"/>
      <c r="E4" s="199"/>
      <c r="F4" s="200"/>
    </row>
    <row r="5" spans="1:6" ht="18.75" customHeight="1">
      <c r="A5" s="201" t="s">
        <v>115</v>
      </c>
      <c r="B5" s="201" t="s">
        <v>9</v>
      </c>
      <c r="C5" s="201" t="s">
        <v>11</v>
      </c>
      <c r="D5" s="197" t="s">
        <v>9</v>
      </c>
      <c r="E5" s="201" t="s">
        <v>10</v>
      </c>
      <c r="F5" s="197" t="s">
        <v>9</v>
      </c>
    </row>
    <row r="6" spans="1:6" ht="18.75" customHeight="1">
      <c r="A6" s="201" t="s">
        <v>115</v>
      </c>
      <c r="B6" s="201" t="s">
        <v>116</v>
      </c>
      <c r="C6" s="201" t="s">
        <v>11</v>
      </c>
      <c r="D6" s="197"/>
      <c r="E6" s="201" t="s">
        <v>117</v>
      </c>
      <c r="F6" s="197"/>
    </row>
    <row r="7" spans="1:8" ht="18.75" customHeight="1">
      <c r="A7" s="32" t="s">
        <v>118</v>
      </c>
      <c r="B7" s="108">
        <v>4707.98</v>
      </c>
      <c r="C7" s="32" t="s">
        <v>119</v>
      </c>
      <c r="D7" s="108"/>
      <c r="E7" s="32" t="s">
        <v>120</v>
      </c>
      <c r="F7" s="108">
        <v>3252.69</v>
      </c>
      <c r="H7" s="34"/>
    </row>
    <row r="8" spans="1:6" ht="18.75" customHeight="1">
      <c r="A8" s="32" t="s">
        <v>121</v>
      </c>
      <c r="B8" s="108">
        <v>5962.31</v>
      </c>
      <c r="C8" s="32" t="s">
        <v>122</v>
      </c>
      <c r="D8" s="108"/>
      <c r="E8" s="32" t="s">
        <v>123</v>
      </c>
      <c r="F8" s="108">
        <v>2493.74</v>
      </c>
    </row>
    <row r="9" spans="1:6" ht="18.75" customHeight="1">
      <c r="A9" s="33"/>
      <c r="B9" s="33"/>
      <c r="C9" s="32" t="s">
        <v>124</v>
      </c>
      <c r="D9" s="108"/>
      <c r="E9" s="32" t="s">
        <v>125</v>
      </c>
      <c r="F9" s="108">
        <v>758.95</v>
      </c>
    </row>
    <row r="10" spans="1:6" ht="18.75" customHeight="1">
      <c r="A10" s="33"/>
      <c r="B10" s="33"/>
      <c r="C10" s="32" t="s">
        <v>126</v>
      </c>
      <c r="D10" s="108"/>
      <c r="E10" s="32" t="s">
        <v>127</v>
      </c>
      <c r="F10" s="108"/>
    </row>
    <row r="11" spans="1:6" ht="18.75" customHeight="1">
      <c r="A11" s="33"/>
      <c r="B11" s="33"/>
      <c r="C11" s="32" t="s">
        <v>128</v>
      </c>
      <c r="D11" s="108"/>
      <c r="E11" s="32" t="s">
        <v>129</v>
      </c>
      <c r="F11" s="108"/>
    </row>
    <row r="12" spans="1:6" ht="18.75" customHeight="1">
      <c r="A12" s="33"/>
      <c r="B12" s="33"/>
      <c r="C12" s="32" t="s">
        <v>130</v>
      </c>
      <c r="D12" s="108"/>
      <c r="E12" s="32" t="s">
        <v>131</v>
      </c>
      <c r="F12" s="108">
        <v>7417.6</v>
      </c>
    </row>
    <row r="13" spans="1:6" ht="18.75" customHeight="1">
      <c r="A13" s="33"/>
      <c r="B13" s="33"/>
      <c r="C13" s="32" t="s">
        <v>132</v>
      </c>
      <c r="D13" s="108"/>
      <c r="E13" s="32"/>
      <c r="F13" s="108"/>
    </row>
    <row r="14" spans="1:6" ht="18.75" customHeight="1">
      <c r="A14" s="33"/>
      <c r="B14" s="33"/>
      <c r="C14" s="32" t="s">
        <v>133</v>
      </c>
      <c r="D14" s="108">
        <v>4470.8</v>
      </c>
      <c r="E14" s="32"/>
      <c r="F14" s="108"/>
    </row>
    <row r="15" spans="1:6" ht="18.75" customHeight="1">
      <c r="A15" s="33"/>
      <c r="B15" s="33"/>
      <c r="C15" s="32" t="s">
        <v>134</v>
      </c>
      <c r="D15" s="108">
        <v>88.72</v>
      </c>
      <c r="E15" s="32"/>
      <c r="F15" s="108"/>
    </row>
    <row r="16" spans="1:6" ht="18.75" customHeight="1">
      <c r="A16" s="33"/>
      <c r="B16" s="33"/>
      <c r="C16" s="32" t="s">
        <v>135</v>
      </c>
      <c r="D16" s="108"/>
      <c r="E16" s="32"/>
      <c r="F16" s="108"/>
    </row>
    <row r="17" spans="1:6" ht="18.75" customHeight="1">
      <c r="A17" s="33"/>
      <c r="B17" s="33"/>
      <c r="C17" s="32" t="s">
        <v>136</v>
      </c>
      <c r="D17" s="108"/>
      <c r="E17" s="32" t="s">
        <v>137</v>
      </c>
      <c r="F17" s="108"/>
    </row>
    <row r="18" spans="1:6" ht="18.75" customHeight="1">
      <c r="A18" s="33"/>
      <c r="B18" s="33"/>
      <c r="C18" s="32" t="s">
        <v>138</v>
      </c>
      <c r="D18" s="108"/>
      <c r="E18" s="32" t="s">
        <v>139</v>
      </c>
      <c r="F18" s="108">
        <v>2482.27</v>
      </c>
    </row>
    <row r="19" spans="1:6" ht="18.75" customHeight="1">
      <c r="A19" s="33"/>
      <c r="B19" s="33"/>
      <c r="C19" s="32" t="s">
        <v>140</v>
      </c>
      <c r="D19" s="108"/>
      <c r="E19" s="32" t="s">
        <v>141</v>
      </c>
      <c r="F19" s="108">
        <v>4915.55</v>
      </c>
    </row>
    <row r="20" spans="1:6" ht="18.75" customHeight="1">
      <c r="A20" s="33"/>
      <c r="B20" s="33"/>
      <c r="C20" s="32" t="s">
        <v>142</v>
      </c>
      <c r="D20" s="108"/>
      <c r="E20" s="32" t="s">
        <v>143</v>
      </c>
      <c r="F20" s="108">
        <v>11.47</v>
      </c>
    </row>
    <row r="21" spans="1:6" ht="18.75" customHeight="1">
      <c r="A21" s="33"/>
      <c r="B21" s="33"/>
      <c r="C21" s="32" t="s">
        <v>144</v>
      </c>
      <c r="D21" s="108"/>
      <c r="E21" s="32" t="s">
        <v>145</v>
      </c>
      <c r="F21" s="108"/>
    </row>
    <row r="22" spans="1:6" ht="18.75" customHeight="1">
      <c r="A22" s="33"/>
      <c r="B22" s="33"/>
      <c r="C22" s="32" t="s">
        <v>146</v>
      </c>
      <c r="D22" s="108"/>
      <c r="E22" s="32" t="s">
        <v>147</v>
      </c>
      <c r="F22" s="108"/>
    </row>
    <row r="23" spans="1:6" ht="18.75" customHeight="1">
      <c r="A23" s="35"/>
      <c r="B23" s="35"/>
      <c r="C23" s="32" t="s">
        <v>148</v>
      </c>
      <c r="D23" s="108"/>
      <c r="E23" s="32" t="s">
        <v>149</v>
      </c>
      <c r="F23" s="108">
        <v>1726</v>
      </c>
    </row>
    <row r="24" spans="1:6" ht="18.75" customHeight="1">
      <c r="A24" s="35"/>
      <c r="B24" s="35"/>
      <c r="C24" s="32" t="s">
        <v>150</v>
      </c>
      <c r="D24" s="108"/>
      <c r="E24" s="32" t="s">
        <v>151</v>
      </c>
      <c r="F24" s="108">
        <v>1535</v>
      </c>
    </row>
    <row r="25" spans="1:6" ht="18.75" customHeight="1">
      <c r="A25" s="35"/>
      <c r="B25" s="35"/>
      <c r="C25" s="32" t="s">
        <v>152</v>
      </c>
      <c r="D25" s="108">
        <v>148.46</v>
      </c>
      <c r="F25" s="108"/>
    </row>
    <row r="26" spans="1:6" ht="18.75" customHeight="1">
      <c r="A26" s="35"/>
      <c r="B26" s="35"/>
      <c r="C26" s="32" t="s">
        <v>153</v>
      </c>
      <c r="D26" s="108"/>
      <c r="E26" s="32"/>
      <c r="F26" s="108"/>
    </row>
    <row r="27" spans="1:6" ht="18.75" customHeight="1">
      <c r="A27" s="35"/>
      <c r="B27" s="35"/>
      <c r="C27" s="32" t="s">
        <v>154</v>
      </c>
      <c r="D27" s="108"/>
      <c r="E27" s="32"/>
      <c r="F27" s="108"/>
    </row>
    <row r="28" spans="1:6" ht="18.75" customHeight="1">
      <c r="A28" s="35"/>
      <c r="B28" s="35"/>
      <c r="C28" s="32" t="s">
        <v>155</v>
      </c>
      <c r="D28" s="108">
        <v>5962.31</v>
      </c>
      <c r="E28" s="32"/>
      <c r="F28" s="108"/>
    </row>
    <row r="29" spans="1:6" ht="18.75" customHeight="1">
      <c r="A29" s="35"/>
      <c r="B29" s="35"/>
      <c r="C29" s="32" t="s">
        <v>156</v>
      </c>
      <c r="D29" s="108"/>
      <c r="E29" s="32"/>
      <c r="F29" s="108"/>
    </row>
    <row r="30" spans="1:6" ht="18.75" customHeight="1">
      <c r="A30" s="35"/>
      <c r="B30" s="35"/>
      <c r="C30" s="32" t="s">
        <v>157</v>
      </c>
      <c r="D30" s="108"/>
      <c r="E30" s="32"/>
      <c r="F30" s="108"/>
    </row>
    <row r="31" spans="1:6" ht="18.75" customHeight="1">
      <c r="A31" s="36" t="s">
        <v>80</v>
      </c>
      <c r="B31" s="109">
        <f>SUM(B7:B8)</f>
        <v>10670.29</v>
      </c>
      <c r="C31" s="36" t="s">
        <v>97</v>
      </c>
      <c r="D31" s="108">
        <f>SUM(D14:D30)</f>
        <v>10670.29</v>
      </c>
      <c r="E31" s="32" t="s">
        <v>97</v>
      </c>
      <c r="F31" s="108">
        <f>SUM(F18:F24)</f>
        <v>10670.29</v>
      </c>
    </row>
  </sheetData>
  <sheetProtection/>
  <mergeCells count="9">
    <mergeCell ref="A1:F1"/>
    <mergeCell ref="A4:B4"/>
    <mergeCell ref="C4:F4"/>
    <mergeCell ref="A5:A6"/>
    <mergeCell ref="B5:B6"/>
    <mergeCell ref="C5:C6"/>
    <mergeCell ref="D5:D6"/>
    <mergeCell ref="E5:E6"/>
    <mergeCell ref="F5:F6"/>
  </mergeCells>
  <printOptions horizontalCentered="1"/>
  <pageMargins left="0.75" right="0.75" top="0.39" bottom="0.16" header="0.35"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9"/>
  <sheetViews>
    <sheetView zoomScaleSheetLayoutView="100" zoomScalePageLayoutView="0" workbookViewId="0" topLeftCell="A4">
      <selection activeCell="K29" sqref="K29"/>
    </sheetView>
  </sheetViews>
  <sheetFormatPr defaultColWidth="9.140625" defaultRowHeight="12.75"/>
  <cols>
    <col min="1" max="3" width="7.140625" style="0" customWidth="1"/>
    <col min="4" max="4" width="26.7109375" style="0" customWidth="1"/>
    <col min="5" max="7" width="14.57421875" style="0" customWidth="1"/>
    <col min="8" max="8" width="19.00390625" style="0" customWidth="1"/>
    <col min="9" max="16" width="12.57421875" style="0" customWidth="1"/>
    <col min="17" max="17" width="19.00390625" style="0" customWidth="1"/>
  </cols>
  <sheetData>
    <row r="1" spans="1:16" ht="27" customHeight="1">
      <c r="A1" s="202" t="s">
        <v>158</v>
      </c>
      <c r="B1" s="202"/>
      <c r="C1" s="202"/>
      <c r="D1" s="202"/>
      <c r="E1" s="202"/>
      <c r="F1" s="202"/>
      <c r="G1" s="202"/>
      <c r="H1" s="202"/>
      <c r="I1" s="202"/>
      <c r="J1" s="202"/>
      <c r="K1" s="202"/>
      <c r="L1" s="202"/>
      <c r="M1" s="202"/>
      <c r="N1" s="202"/>
      <c r="O1" s="202"/>
      <c r="P1" s="202"/>
    </row>
    <row r="2" spans="7:16" ht="12.75">
      <c r="G2" s="17"/>
      <c r="P2" s="17" t="s">
        <v>159</v>
      </c>
    </row>
    <row r="3" spans="1:16" ht="21" customHeight="1">
      <c r="A3" s="101" t="s">
        <v>299</v>
      </c>
      <c r="G3" s="17"/>
      <c r="P3" s="17" t="s">
        <v>5</v>
      </c>
    </row>
    <row r="4" spans="1:16" ht="21" customHeight="1">
      <c r="A4" s="203" t="s">
        <v>160</v>
      </c>
      <c r="B4" s="204"/>
      <c r="C4" s="205"/>
      <c r="D4" s="210" t="s">
        <v>79</v>
      </c>
      <c r="E4" s="206" t="s">
        <v>161</v>
      </c>
      <c r="F4" s="207"/>
      <c r="G4" s="207"/>
      <c r="H4" s="203" t="s">
        <v>162</v>
      </c>
      <c r="I4" s="208"/>
      <c r="J4" s="208"/>
      <c r="K4" s="208"/>
      <c r="L4" s="208"/>
      <c r="M4" s="208"/>
      <c r="N4" s="208"/>
      <c r="O4" s="208"/>
      <c r="P4" s="209"/>
    </row>
    <row r="5" spans="1:16" ht="36.75" customHeight="1">
      <c r="A5" s="24" t="s">
        <v>87</v>
      </c>
      <c r="B5" s="24" t="s">
        <v>88</v>
      </c>
      <c r="C5" s="24" t="s">
        <v>89</v>
      </c>
      <c r="D5" s="211"/>
      <c r="E5" s="24" t="s">
        <v>94</v>
      </c>
      <c r="F5" s="24" t="s">
        <v>163</v>
      </c>
      <c r="G5" s="24" t="s">
        <v>164</v>
      </c>
      <c r="H5" s="24" t="s">
        <v>94</v>
      </c>
      <c r="I5" s="24" t="s">
        <v>98</v>
      </c>
      <c r="J5" s="27" t="s">
        <v>165</v>
      </c>
      <c r="K5" s="27" t="s">
        <v>166</v>
      </c>
      <c r="L5" s="27" t="s">
        <v>167</v>
      </c>
      <c r="M5" s="24" t="s">
        <v>102</v>
      </c>
      <c r="N5" s="24" t="s">
        <v>103</v>
      </c>
      <c r="O5" s="27" t="s">
        <v>168</v>
      </c>
      <c r="P5" s="24" t="s">
        <v>65</v>
      </c>
    </row>
    <row r="6" spans="1:16" s="125" customFormat="1" ht="18" customHeight="1">
      <c r="A6" s="121"/>
      <c r="B6" s="121"/>
      <c r="C6" s="121"/>
      <c r="D6" s="122" t="s">
        <v>94</v>
      </c>
      <c r="E6" s="123">
        <f aca="true" t="shared" si="0" ref="E6:J6">E7+E32+E37</f>
        <v>4707.9800000000005</v>
      </c>
      <c r="F6" s="123">
        <f t="shared" si="0"/>
        <v>2749.8799999999997</v>
      </c>
      <c r="G6" s="123">
        <f t="shared" si="0"/>
        <v>1958.1</v>
      </c>
      <c r="H6" s="123">
        <f t="shared" si="0"/>
        <v>4707.9800000000005</v>
      </c>
      <c r="I6" s="123">
        <f t="shared" si="0"/>
        <v>2065.45</v>
      </c>
      <c r="J6" s="123">
        <f t="shared" si="0"/>
        <v>2607.53</v>
      </c>
      <c r="K6" s="123"/>
      <c r="L6" s="123"/>
      <c r="M6" s="123"/>
      <c r="N6" s="123">
        <f>N7+N32+N37</f>
        <v>35</v>
      </c>
      <c r="O6" s="124"/>
      <c r="P6" s="123"/>
    </row>
    <row r="7" spans="1:16" s="120" customFormat="1" ht="18" customHeight="1">
      <c r="A7" s="115">
        <v>208</v>
      </c>
      <c r="B7" s="115"/>
      <c r="C7" s="115"/>
      <c r="D7" s="88" t="s">
        <v>35</v>
      </c>
      <c r="E7" s="116">
        <f>E8+E14+E16+E18+E21+E24+E26+E28+E30</f>
        <v>4470.8</v>
      </c>
      <c r="F7" s="116">
        <f>F8+F14+F16+F18+F21+F24+F26+F28+F30</f>
        <v>2512.7</v>
      </c>
      <c r="G7" s="116">
        <f>G8+G14+G16+G18+G21+G24+G26+G28+G30</f>
        <v>1958.1</v>
      </c>
      <c r="H7" s="118">
        <f>H8+H14+H16+H18+H21+H24+H26+H28+H30</f>
        <v>4470.8</v>
      </c>
      <c r="I7" s="118">
        <f aca="true" t="shared" si="1" ref="I7:N7">I8+I14+I16+I18+I21+I24+I26+I28+I30</f>
        <v>1828.27</v>
      </c>
      <c r="J7" s="118">
        <f t="shared" si="1"/>
        <v>2607.53</v>
      </c>
      <c r="K7" s="118"/>
      <c r="L7" s="118"/>
      <c r="M7" s="118"/>
      <c r="N7" s="118">
        <f t="shared" si="1"/>
        <v>35</v>
      </c>
      <c r="O7" s="119"/>
      <c r="P7" s="117"/>
    </row>
    <row r="8" spans="1:16" ht="18" customHeight="1">
      <c r="A8" s="92">
        <v>208</v>
      </c>
      <c r="B8" s="92" t="s">
        <v>334</v>
      </c>
      <c r="C8" s="92"/>
      <c r="D8" s="89" t="s">
        <v>300</v>
      </c>
      <c r="E8" s="111">
        <f aca="true" t="shared" si="2" ref="E8:J8">SUM(E9:E13)</f>
        <v>303.67</v>
      </c>
      <c r="F8" s="110">
        <f t="shared" si="2"/>
        <v>264.67</v>
      </c>
      <c r="G8" s="110">
        <f t="shared" si="2"/>
        <v>39</v>
      </c>
      <c r="H8" s="98">
        <f t="shared" si="2"/>
        <v>303.67</v>
      </c>
      <c r="I8" s="98">
        <f t="shared" si="2"/>
        <v>210.05</v>
      </c>
      <c r="J8" s="98">
        <f t="shared" si="2"/>
        <v>93.62</v>
      </c>
      <c r="K8" s="98"/>
      <c r="L8" s="98"/>
      <c r="M8" s="98"/>
      <c r="N8" s="106"/>
      <c r="O8" s="112"/>
      <c r="P8" s="110"/>
    </row>
    <row r="9" spans="1:16" ht="18" customHeight="1">
      <c r="A9" s="92">
        <v>208</v>
      </c>
      <c r="B9" s="92" t="s">
        <v>334</v>
      </c>
      <c r="C9" s="92" t="s">
        <v>335</v>
      </c>
      <c r="D9" s="89" t="s">
        <v>301</v>
      </c>
      <c r="E9" s="111">
        <v>264.67</v>
      </c>
      <c r="F9" s="110">
        <v>264.67</v>
      </c>
      <c r="G9" s="110"/>
      <c r="H9" s="98">
        <v>264.67</v>
      </c>
      <c r="I9" s="98">
        <v>210.05</v>
      </c>
      <c r="J9" s="98">
        <v>54.62</v>
      </c>
      <c r="K9" s="106"/>
      <c r="L9" s="106"/>
      <c r="M9" s="106"/>
      <c r="N9" s="106"/>
      <c r="O9" s="112"/>
      <c r="P9" s="110"/>
    </row>
    <row r="10" spans="1:16" ht="18" customHeight="1">
      <c r="A10" s="92">
        <v>208</v>
      </c>
      <c r="B10" s="92" t="s">
        <v>334</v>
      </c>
      <c r="C10" s="92" t="s">
        <v>338</v>
      </c>
      <c r="D10" s="89" t="s">
        <v>303</v>
      </c>
      <c r="E10" s="111">
        <v>12</v>
      </c>
      <c r="F10" s="110"/>
      <c r="G10" s="110">
        <v>12</v>
      </c>
      <c r="H10" s="98">
        <v>12</v>
      </c>
      <c r="I10" s="98"/>
      <c r="J10" s="98">
        <v>12</v>
      </c>
      <c r="K10" s="106"/>
      <c r="L10" s="106"/>
      <c r="M10" s="106"/>
      <c r="N10" s="106"/>
      <c r="O10" s="112"/>
      <c r="P10" s="110"/>
    </row>
    <row r="11" spans="1:16" ht="18" customHeight="1">
      <c r="A11" s="92">
        <v>208</v>
      </c>
      <c r="B11" s="92" t="s">
        <v>334</v>
      </c>
      <c r="C11" s="92" t="s">
        <v>339</v>
      </c>
      <c r="D11" s="89" t="s">
        <v>304</v>
      </c>
      <c r="E11" s="111">
        <v>9</v>
      </c>
      <c r="F11" s="110"/>
      <c r="G11" s="110">
        <v>9</v>
      </c>
      <c r="H11" s="98">
        <v>9</v>
      </c>
      <c r="I11" s="98"/>
      <c r="J11" s="98">
        <v>9</v>
      </c>
      <c r="K11" s="106"/>
      <c r="L11" s="106"/>
      <c r="M11" s="106"/>
      <c r="N11" s="106"/>
      <c r="O11" s="112"/>
      <c r="P11" s="110"/>
    </row>
    <row r="12" spans="1:16" ht="18" customHeight="1">
      <c r="A12" s="92" t="s">
        <v>342</v>
      </c>
      <c r="B12" s="92" t="s">
        <v>334</v>
      </c>
      <c r="C12" s="92" t="s">
        <v>340</v>
      </c>
      <c r="D12" s="89" t="s">
        <v>305</v>
      </c>
      <c r="E12" s="111">
        <v>10</v>
      </c>
      <c r="F12" s="110"/>
      <c r="G12" s="110">
        <v>10</v>
      </c>
      <c r="H12" s="98">
        <v>10</v>
      </c>
      <c r="I12" s="98"/>
      <c r="J12" s="98">
        <v>10</v>
      </c>
      <c r="K12" s="106"/>
      <c r="L12" s="106"/>
      <c r="M12" s="106"/>
      <c r="N12" s="106"/>
      <c r="O12" s="112"/>
      <c r="P12" s="110"/>
    </row>
    <row r="13" spans="1:16" ht="18" customHeight="1">
      <c r="A13" s="92" t="s">
        <v>342</v>
      </c>
      <c r="B13" s="92" t="s">
        <v>334</v>
      </c>
      <c r="C13" s="92" t="s">
        <v>341</v>
      </c>
      <c r="D13" s="89" t="s">
        <v>306</v>
      </c>
      <c r="E13" s="111">
        <v>8</v>
      </c>
      <c r="F13" s="110"/>
      <c r="G13" s="113">
        <v>8</v>
      </c>
      <c r="H13" s="98">
        <v>8</v>
      </c>
      <c r="I13" s="98"/>
      <c r="J13" s="98">
        <v>8</v>
      </c>
      <c r="K13" s="106"/>
      <c r="L13" s="106"/>
      <c r="M13" s="98"/>
      <c r="N13" s="106"/>
      <c r="O13" s="112"/>
      <c r="P13" s="110"/>
    </row>
    <row r="14" spans="1:16" ht="18" customHeight="1">
      <c r="A14" s="92" t="s">
        <v>342</v>
      </c>
      <c r="B14" s="92" t="s">
        <v>337</v>
      </c>
      <c r="C14" s="92"/>
      <c r="D14" s="89" t="s">
        <v>307</v>
      </c>
      <c r="E14" s="111">
        <v>259.9</v>
      </c>
      <c r="F14" s="110">
        <v>259.9</v>
      </c>
      <c r="G14" s="110"/>
      <c r="H14" s="98">
        <v>259.9</v>
      </c>
      <c r="I14" s="98">
        <v>259.9</v>
      </c>
      <c r="J14" s="98"/>
      <c r="K14" s="98"/>
      <c r="L14" s="106"/>
      <c r="M14" s="106"/>
      <c r="N14" s="106"/>
      <c r="O14" s="110"/>
      <c r="P14" s="110"/>
    </row>
    <row r="15" spans="1:16" ht="18" customHeight="1">
      <c r="A15" s="92" t="s">
        <v>342</v>
      </c>
      <c r="B15" s="92" t="s">
        <v>337</v>
      </c>
      <c r="C15" s="92" t="s">
        <v>337</v>
      </c>
      <c r="D15" s="89" t="s">
        <v>308</v>
      </c>
      <c r="E15" s="111">
        <v>259.9</v>
      </c>
      <c r="F15" s="110">
        <v>259.9</v>
      </c>
      <c r="G15" s="110"/>
      <c r="H15" s="98">
        <v>259.9</v>
      </c>
      <c r="I15" s="98">
        <v>259.9</v>
      </c>
      <c r="J15" s="98"/>
      <c r="K15" s="98"/>
      <c r="L15" s="106"/>
      <c r="M15" s="106"/>
      <c r="N15" s="106"/>
      <c r="O15" s="110"/>
      <c r="P15" s="110"/>
    </row>
    <row r="16" spans="1:16" ht="18" customHeight="1">
      <c r="A16" s="93" t="s">
        <v>342</v>
      </c>
      <c r="B16" s="93" t="s">
        <v>340</v>
      </c>
      <c r="C16" s="93"/>
      <c r="D16" s="89" t="s">
        <v>309</v>
      </c>
      <c r="E16" s="111">
        <v>338.95</v>
      </c>
      <c r="F16" s="110">
        <v>163.95</v>
      </c>
      <c r="G16" s="110">
        <v>175</v>
      </c>
      <c r="H16" s="98">
        <v>338.95</v>
      </c>
      <c r="I16" s="98">
        <v>129.35</v>
      </c>
      <c r="J16" s="98">
        <v>209.6</v>
      </c>
      <c r="K16" s="106"/>
      <c r="L16" s="106"/>
      <c r="M16" s="106"/>
      <c r="N16" s="106"/>
      <c r="O16" s="110"/>
      <c r="P16" s="110"/>
    </row>
    <row r="17" spans="1:16" ht="18" customHeight="1">
      <c r="A17" s="93" t="s">
        <v>342</v>
      </c>
      <c r="B17" s="93" t="s">
        <v>340</v>
      </c>
      <c r="C17" s="93" t="s">
        <v>336</v>
      </c>
      <c r="D17" s="89" t="s">
        <v>310</v>
      </c>
      <c r="E17" s="111">
        <v>338.95</v>
      </c>
      <c r="F17" s="110">
        <v>163.95</v>
      </c>
      <c r="G17" s="110">
        <v>175</v>
      </c>
      <c r="H17" s="98">
        <v>338.95</v>
      </c>
      <c r="I17" s="98">
        <v>129.35</v>
      </c>
      <c r="J17" s="98">
        <v>209.6</v>
      </c>
      <c r="K17" s="106"/>
      <c r="L17" s="106"/>
      <c r="M17" s="106"/>
      <c r="N17" s="106"/>
      <c r="O17" s="110"/>
      <c r="P17" s="110"/>
    </row>
    <row r="18" spans="1:16" ht="18" customHeight="1">
      <c r="A18" s="93" t="s">
        <v>342</v>
      </c>
      <c r="B18" s="93" t="s">
        <v>344</v>
      </c>
      <c r="C18" s="93"/>
      <c r="D18" s="89" t="s">
        <v>311</v>
      </c>
      <c r="E18" s="111">
        <f aca="true" t="shared" si="3" ref="E18:J18">SUM(E19:E20)</f>
        <v>122.73</v>
      </c>
      <c r="F18" s="110">
        <f t="shared" si="3"/>
        <v>112.73</v>
      </c>
      <c r="G18" s="110">
        <f t="shared" si="3"/>
        <v>10</v>
      </c>
      <c r="H18" s="98">
        <f t="shared" si="3"/>
        <v>122.73</v>
      </c>
      <c r="I18" s="98">
        <f t="shared" si="3"/>
        <v>80.50999999999999</v>
      </c>
      <c r="J18" s="98">
        <f t="shared" si="3"/>
        <v>42.22</v>
      </c>
      <c r="K18" s="106"/>
      <c r="L18" s="106"/>
      <c r="M18" s="106"/>
      <c r="N18" s="106"/>
      <c r="O18" s="110"/>
      <c r="P18" s="110"/>
    </row>
    <row r="19" spans="1:16" ht="18" customHeight="1">
      <c r="A19" s="93" t="s">
        <v>342</v>
      </c>
      <c r="B19" s="93" t="s">
        <v>344</v>
      </c>
      <c r="C19" s="93" t="s">
        <v>368</v>
      </c>
      <c r="D19" s="89" t="s">
        <v>312</v>
      </c>
      <c r="E19" s="111">
        <v>90.75</v>
      </c>
      <c r="F19" s="110">
        <v>90.75</v>
      </c>
      <c r="G19" s="110"/>
      <c r="H19" s="98">
        <v>90.75</v>
      </c>
      <c r="I19" s="98">
        <v>60.69</v>
      </c>
      <c r="J19" s="98">
        <v>30.06</v>
      </c>
      <c r="K19" s="106"/>
      <c r="L19" s="106"/>
      <c r="M19" s="106"/>
      <c r="N19" s="106"/>
      <c r="O19" s="110"/>
      <c r="P19" s="110"/>
    </row>
    <row r="20" spans="1:16" ht="18" customHeight="1">
      <c r="A20" s="93" t="s">
        <v>342</v>
      </c>
      <c r="B20" s="93" t="s">
        <v>344</v>
      </c>
      <c r="C20" s="93" t="s">
        <v>341</v>
      </c>
      <c r="D20" s="89" t="s">
        <v>313</v>
      </c>
      <c r="E20" s="111">
        <v>31.98</v>
      </c>
      <c r="F20" s="110">
        <v>21.98</v>
      </c>
      <c r="G20" s="110">
        <v>10</v>
      </c>
      <c r="H20" s="98">
        <v>31.98</v>
      </c>
      <c r="I20" s="98">
        <v>19.82</v>
      </c>
      <c r="J20" s="98">
        <v>12.16</v>
      </c>
      <c r="K20" s="106"/>
      <c r="L20" s="106"/>
      <c r="M20" s="106"/>
      <c r="N20" s="106"/>
      <c r="O20" s="110"/>
      <c r="P20" s="110"/>
    </row>
    <row r="21" spans="1:16" ht="18" customHeight="1">
      <c r="A21" s="93" t="s">
        <v>342</v>
      </c>
      <c r="B21" s="93" t="s">
        <v>345</v>
      </c>
      <c r="C21" s="93"/>
      <c r="D21" s="89" t="s">
        <v>314</v>
      </c>
      <c r="E21" s="111">
        <f aca="true" t="shared" si="4" ref="E21:J21">SUM(E22:E23)</f>
        <v>2922.33</v>
      </c>
      <c r="F21" s="110">
        <f t="shared" si="4"/>
        <v>1413.23</v>
      </c>
      <c r="G21" s="110">
        <f t="shared" si="4"/>
        <v>1509.1</v>
      </c>
      <c r="H21" s="98">
        <f t="shared" si="4"/>
        <v>2922.33</v>
      </c>
      <c r="I21" s="98">
        <f t="shared" si="4"/>
        <v>940.75</v>
      </c>
      <c r="J21" s="98">
        <f t="shared" si="4"/>
        <v>1946.58</v>
      </c>
      <c r="K21" s="98"/>
      <c r="L21" s="98"/>
      <c r="M21" s="98"/>
      <c r="N21" s="98">
        <f>SUM(N22:N23)</f>
        <v>35</v>
      </c>
      <c r="O21" s="110"/>
      <c r="P21" s="110"/>
    </row>
    <row r="22" spans="1:16" ht="18" customHeight="1">
      <c r="A22" s="93" t="s">
        <v>342</v>
      </c>
      <c r="B22" s="93" t="s">
        <v>345</v>
      </c>
      <c r="C22" s="93" t="s">
        <v>336</v>
      </c>
      <c r="D22" s="89" t="s">
        <v>315</v>
      </c>
      <c r="E22" s="111">
        <v>2032.74</v>
      </c>
      <c r="F22" s="110">
        <v>776.64</v>
      </c>
      <c r="G22" s="110">
        <v>1256.1</v>
      </c>
      <c r="H22" s="98">
        <v>2032.74</v>
      </c>
      <c r="I22" s="98">
        <v>555.38</v>
      </c>
      <c r="J22" s="98">
        <v>1442.36</v>
      </c>
      <c r="K22" s="106"/>
      <c r="L22" s="106"/>
      <c r="M22" s="106"/>
      <c r="N22" s="106">
        <v>35</v>
      </c>
      <c r="O22" s="110"/>
      <c r="P22" s="110"/>
    </row>
    <row r="23" spans="1:16" ht="18" customHeight="1">
      <c r="A23" s="93" t="s">
        <v>342</v>
      </c>
      <c r="B23" s="93" t="s">
        <v>345</v>
      </c>
      <c r="C23" s="93" t="s">
        <v>337</v>
      </c>
      <c r="D23" s="89" t="s">
        <v>316</v>
      </c>
      <c r="E23" s="111">
        <v>889.59</v>
      </c>
      <c r="F23" s="110">
        <v>636.59</v>
      </c>
      <c r="G23" s="110">
        <v>253</v>
      </c>
      <c r="H23" s="98">
        <v>889.59</v>
      </c>
      <c r="I23" s="98">
        <v>385.37</v>
      </c>
      <c r="J23" s="98">
        <v>504.22</v>
      </c>
      <c r="K23" s="106"/>
      <c r="L23" s="106"/>
      <c r="M23" s="106"/>
      <c r="N23" s="106"/>
      <c r="O23" s="110"/>
      <c r="P23" s="110"/>
    </row>
    <row r="24" spans="1:16" ht="18" customHeight="1">
      <c r="A24" s="93" t="s">
        <v>342</v>
      </c>
      <c r="B24" s="93" t="s">
        <v>346</v>
      </c>
      <c r="C24" s="93"/>
      <c r="D24" s="89" t="s">
        <v>317</v>
      </c>
      <c r="E24" s="111">
        <v>324.72</v>
      </c>
      <c r="F24" s="110">
        <v>293.72</v>
      </c>
      <c r="G24" s="110">
        <v>31</v>
      </c>
      <c r="H24" s="98">
        <v>324.72</v>
      </c>
      <c r="I24" s="98">
        <v>203.21</v>
      </c>
      <c r="J24" s="98">
        <v>121.51</v>
      </c>
      <c r="K24" s="106"/>
      <c r="L24" s="106"/>
      <c r="M24" s="106"/>
      <c r="N24" s="106"/>
      <c r="O24" s="110"/>
      <c r="P24" s="110"/>
    </row>
    <row r="25" spans="1:16" ht="18" customHeight="1">
      <c r="A25" s="93" t="s">
        <v>342</v>
      </c>
      <c r="B25" s="93" t="s">
        <v>346</v>
      </c>
      <c r="C25" s="93" t="s">
        <v>334</v>
      </c>
      <c r="D25" s="89" t="s">
        <v>318</v>
      </c>
      <c r="E25" s="111">
        <v>324.72</v>
      </c>
      <c r="F25" s="110">
        <v>293.72</v>
      </c>
      <c r="G25" s="110">
        <v>31</v>
      </c>
      <c r="H25" s="98">
        <v>324.72</v>
      </c>
      <c r="I25" s="98">
        <v>203.21</v>
      </c>
      <c r="J25" s="98">
        <v>121.51</v>
      </c>
      <c r="K25" s="106"/>
      <c r="L25" s="106"/>
      <c r="M25" s="106"/>
      <c r="N25" s="106"/>
      <c r="O25" s="110"/>
      <c r="P25" s="110"/>
    </row>
    <row r="26" spans="1:16" ht="18" customHeight="1">
      <c r="A26" s="93" t="s">
        <v>342</v>
      </c>
      <c r="B26" s="93" t="s">
        <v>361</v>
      </c>
      <c r="C26" s="93"/>
      <c r="D26" s="96" t="s">
        <v>363</v>
      </c>
      <c r="E26" s="111">
        <v>40</v>
      </c>
      <c r="F26" s="110"/>
      <c r="G26" s="110">
        <v>40</v>
      </c>
      <c r="H26" s="98">
        <v>40</v>
      </c>
      <c r="I26" s="98"/>
      <c r="J26" s="98">
        <v>40</v>
      </c>
      <c r="K26" s="106"/>
      <c r="L26" s="106"/>
      <c r="M26" s="106"/>
      <c r="N26" s="106"/>
      <c r="O26" s="110"/>
      <c r="P26" s="110"/>
    </row>
    <row r="27" spans="1:16" ht="18" customHeight="1">
      <c r="A27" s="93" t="s">
        <v>342</v>
      </c>
      <c r="B27" s="93" t="s">
        <v>361</v>
      </c>
      <c r="C27" s="93" t="s">
        <v>335</v>
      </c>
      <c r="D27" s="96" t="s">
        <v>364</v>
      </c>
      <c r="E27" s="111">
        <v>40</v>
      </c>
      <c r="F27" s="110"/>
      <c r="G27" s="110">
        <v>40</v>
      </c>
      <c r="H27" s="98">
        <v>40</v>
      </c>
      <c r="I27" s="98"/>
      <c r="J27" s="98">
        <v>40</v>
      </c>
      <c r="K27" s="106"/>
      <c r="L27" s="106"/>
      <c r="M27" s="106"/>
      <c r="N27" s="106"/>
      <c r="O27" s="110"/>
      <c r="P27" s="110"/>
    </row>
    <row r="28" spans="1:16" ht="18" customHeight="1">
      <c r="A28" s="93" t="s">
        <v>342</v>
      </c>
      <c r="B28" s="93" t="s">
        <v>365</v>
      </c>
      <c r="C28" s="93"/>
      <c r="D28" s="96" t="s">
        <v>367</v>
      </c>
      <c r="E28" s="111">
        <v>154</v>
      </c>
      <c r="F28" s="110"/>
      <c r="G28" s="110">
        <v>154</v>
      </c>
      <c r="H28" s="98">
        <v>154</v>
      </c>
      <c r="I28" s="98"/>
      <c r="J28" s="98">
        <v>154</v>
      </c>
      <c r="K28" s="106"/>
      <c r="L28" s="106"/>
      <c r="M28" s="106"/>
      <c r="N28" s="106"/>
      <c r="O28" s="110"/>
      <c r="P28" s="110"/>
    </row>
    <row r="29" spans="1:16" ht="18" customHeight="1">
      <c r="A29" s="93" t="s">
        <v>342</v>
      </c>
      <c r="B29" s="93" t="s">
        <v>365</v>
      </c>
      <c r="C29" s="93" t="s">
        <v>336</v>
      </c>
      <c r="D29" s="89" t="s">
        <v>302</v>
      </c>
      <c r="E29" s="111">
        <v>154</v>
      </c>
      <c r="F29" s="110"/>
      <c r="G29" s="110">
        <v>154</v>
      </c>
      <c r="H29" s="98">
        <v>154</v>
      </c>
      <c r="I29" s="98"/>
      <c r="J29" s="98">
        <v>154</v>
      </c>
      <c r="K29" s="107"/>
      <c r="L29" s="107"/>
      <c r="M29" s="107"/>
      <c r="N29" s="107"/>
      <c r="O29" s="110"/>
      <c r="P29" s="110"/>
    </row>
    <row r="30" spans="1:16" ht="18" customHeight="1">
      <c r="A30" s="93" t="s">
        <v>342</v>
      </c>
      <c r="B30" s="93" t="s">
        <v>341</v>
      </c>
      <c r="C30" s="93"/>
      <c r="D30" s="89" t="s">
        <v>319</v>
      </c>
      <c r="E30" s="111">
        <v>4.5</v>
      </c>
      <c r="F30" s="110">
        <v>4.5</v>
      </c>
      <c r="G30" s="110"/>
      <c r="H30" s="98">
        <v>4.5</v>
      </c>
      <c r="I30" s="98">
        <v>4.5</v>
      </c>
      <c r="J30" s="98"/>
      <c r="K30" s="107"/>
      <c r="L30" s="107"/>
      <c r="M30" s="107"/>
      <c r="N30" s="107"/>
      <c r="O30" s="110"/>
      <c r="P30" s="110"/>
    </row>
    <row r="31" spans="1:16" ht="18" customHeight="1">
      <c r="A31" s="93" t="s">
        <v>342</v>
      </c>
      <c r="B31" s="93" t="s">
        <v>341</v>
      </c>
      <c r="C31" s="93" t="s">
        <v>335</v>
      </c>
      <c r="D31" s="89" t="s">
        <v>320</v>
      </c>
      <c r="E31" s="111">
        <v>4.5</v>
      </c>
      <c r="F31" s="110">
        <v>4.5</v>
      </c>
      <c r="G31" s="110"/>
      <c r="H31" s="98">
        <v>4.5</v>
      </c>
      <c r="I31" s="98">
        <v>4.5</v>
      </c>
      <c r="J31" s="98"/>
      <c r="K31" s="107"/>
      <c r="L31" s="107"/>
      <c r="M31" s="107"/>
      <c r="N31" s="107"/>
      <c r="O31" s="110"/>
      <c r="P31" s="110"/>
    </row>
    <row r="32" spans="1:16" ht="18" customHeight="1">
      <c r="A32" s="93" t="s">
        <v>347</v>
      </c>
      <c r="B32" s="93"/>
      <c r="C32" s="93"/>
      <c r="D32" s="88" t="s">
        <v>321</v>
      </c>
      <c r="E32" s="111">
        <v>88.72</v>
      </c>
      <c r="F32" s="110">
        <v>88.72</v>
      </c>
      <c r="G32" s="110"/>
      <c r="H32" s="98">
        <v>88.72</v>
      </c>
      <c r="I32" s="98">
        <f>I33</f>
        <v>88.72</v>
      </c>
      <c r="J32" s="98"/>
      <c r="K32" s="107"/>
      <c r="L32" s="107"/>
      <c r="M32" s="107"/>
      <c r="N32" s="107"/>
      <c r="O32" s="110"/>
      <c r="P32" s="110"/>
    </row>
    <row r="33" spans="1:16" ht="18" customHeight="1">
      <c r="A33" s="93" t="s">
        <v>347</v>
      </c>
      <c r="B33" s="93" t="s">
        <v>348</v>
      </c>
      <c r="C33" s="93"/>
      <c r="D33" s="89" t="s">
        <v>322</v>
      </c>
      <c r="E33" s="111">
        <f>SUM(E34:E36)</f>
        <v>88.72</v>
      </c>
      <c r="F33" s="110">
        <f>SUM(F34:F36)</f>
        <v>88.72</v>
      </c>
      <c r="G33" s="110"/>
      <c r="H33" s="98">
        <f>SUM(H34:H36)</f>
        <v>88.72</v>
      </c>
      <c r="I33" s="98">
        <f>SUM(I34:I36)</f>
        <v>88.72</v>
      </c>
      <c r="J33" s="98"/>
      <c r="K33" s="107"/>
      <c r="L33" s="107"/>
      <c r="M33" s="107"/>
      <c r="N33" s="107"/>
      <c r="O33" s="110"/>
      <c r="P33" s="110"/>
    </row>
    <row r="34" spans="1:16" ht="18" customHeight="1">
      <c r="A34" s="93" t="s">
        <v>347</v>
      </c>
      <c r="B34" s="93" t="s">
        <v>348</v>
      </c>
      <c r="C34" s="93" t="s">
        <v>335</v>
      </c>
      <c r="D34" s="89" t="s">
        <v>349</v>
      </c>
      <c r="E34" s="114">
        <v>13.39</v>
      </c>
      <c r="F34" s="110">
        <v>13.39</v>
      </c>
      <c r="G34" s="110"/>
      <c r="H34" s="107">
        <v>13.39</v>
      </c>
      <c r="I34" s="98">
        <v>13.39</v>
      </c>
      <c r="J34" s="98"/>
      <c r="K34" s="107" t="s">
        <v>85</v>
      </c>
      <c r="L34" s="107"/>
      <c r="M34" s="107"/>
      <c r="N34" s="107"/>
      <c r="O34" s="110"/>
      <c r="P34" s="110"/>
    </row>
    <row r="35" spans="1:16" ht="18" customHeight="1">
      <c r="A35" s="93" t="s">
        <v>347</v>
      </c>
      <c r="B35" s="93" t="s">
        <v>348</v>
      </c>
      <c r="C35" s="93" t="s">
        <v>334</v>
      </c>
      <c r="D35" s="89" t="s">
        <v>323</v>
      </c>
      <c r="E35" s="110">
        <v>72.37</v>
      </c>
      <c r="F35" s="110">
        <v>72.37</v>
      </c>
      <c r="G35" s="110"/>
      <c r="H35" s="100">
        <v>72.37</v>
      </c>
      <c r="I35" s="98">
        <v>72.37</v>
      </c>
      <c r="J35" s="98"/>
      <c r="K35" s="107" t="s">
        <v>85</v>
      </c>
      <c r="L35" s="107"/>
      <c r="M35" s="107"/>
      <c r="N35" s="107"/>
      <c r="O35" s="110"/>
      <c r="P35" s="110"/>
    </row>
    <row r="36" spans="1:16" ht="18" customHeight="1">
      <c r="A36" s="93" t="s">
        <v>347</v>
      </c>
      <c r="B36" s="93" t="s">
        <v>348</v>
      </c>
      <c r="C36" s="93" t="s">
        <v>341</v>
      </c>
      <c r="D36" s="89" t="s">
        <v>324</v>
      </c>
      <c r="E36" s="110">
        <v>2.96</v>
      </c>
      <c r="F36" s="110">
        <v>2.96</v>
      </c>
      <c r="G36" s="110"/>
      <c r="H36" s="100">
        <v>2.96</v>
      </c>
      <c r="I36" s="100">
        <v>2.96</v>
      </c>
      <c r="J36" s="100"/>
      <c r="K36" s="100"/>
      <c r="L36" s="100"/>
      <c r="M36" s="100"/>
      <c r="N36" s="100"/>
      <c r="O36" s="110"/>
      <c r="P36" s="110"/>
    </row>
    <row r="37" spans="1:16" ht="18" customHeight="1">
      <c r="A37" s="93" t="s">
        <v>351</v>
      </c>
      <c r="B37" s="93"/>
      <c r="C37" s="93"/>
      <c r="D37" s="88" t="s">
        <v>59</v>
      </c>
      <c r="E37" s="110">
        <v>148.46</v>
      </c>
      <c r="F37" s="110">
        <v>148.46</v>
      </c>
      <c r="G37" s="110"/>
      <c r="H37" s="100">
        <v>148.46</v>
      </c>
      <c r="I37" s="100">
        <v>148.46</v>
      </c>
      <c r="J37" s="100"/>
      <c r="K37" s="100"/>
      <c r="L37" s="100"/>
      <c r="M37" s="100"/>
      <c r="N37" s="100"/>
      <c r="O37" s="110"/>
      <c r="P37" s="110"/>
    </row>
    <row r="38" spans="1:16" ht="18" customHeight="1">
      <c r="A38" s="93" t="s">
        <v>351</v>
      </c>
      <c r="B38" s="93" t="s">
        <v>334</v>
      </c>
      <c r="C38" s="93"/>
      <c r="D38" s="89" t="s">
        <v>325</v>
      </c>
      <c r="E38" s="110">
        <v>148.46</v>
      </c>
      <c r="F38" s="110">
        <v>148.46</v>
      </c>
      <c r="G38" s="110"/>
      <c r="H38" s="100">
        <v>148.46</v>
      </c>
      <c r="I38" s="100">
        <v>148.46</v>
      </c>
      <c r="J38" s="100"/>
      <c r="K38" s="100"/>
      <c r="L38" s="100"/>
      <c r="M38" s="100"/>
      <c r="N38" s="100"/>
      <c r="O38" s="110"/>
      <c r="P38" s="110"/>
    </row>
    <row r="39" spans="1:16" ht="18" customHeight="1">
      <c r="A39" s="93" t="s">
        <v>351</v>
      </c>
      <c r="B39" s="93" t="s">
        <v>334</v>
      </c>
      <c r="C39" s="93" t="s">
        <v>335</v>
      </c>
      <c r="D39" s="89" t="s">
        <v>326</v>
      </c>
      <c r="E39" s="110">
        <v>148.46</v>
      </c>
      <c r="F39" s="110">
        <v>148.46</v>
      </c>
      <c r="G39" s="110"/>
      <c r="H39" s="100">
        <v>148.46</v>
      </c>
      <c r="I39" s="100">
        <v>148.46</v>
      </c>
      <c r="J39" s="100"/>
      <c r="K39" s="100"/>
      <c r="L39" s="100"/>
      <c r="M39" s="100"/>
      <c r="N39" s="100"/>
      <c r="O39" s="110"/>
      <c r="P39" s="110"/>
    </row>
  </sheetData>
  <sheetProtection/>
  <mergeCells count="5">
    <mergeCell ref="A1:P1"/>
    <mergeCell ref="A4:C4"/>
    <mergeCell ref="E4:G4"/>
    <mergeCell ref="H4:P4"/>
    <mergeCell ref="D4:D5"/>
  </mergeCells>
  <printOptions horizontalCentered="1"/>
  <pageMargins left="0.75" right="0.75" top="1" bottom="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A34"/>
  <sheetViews>
    <sheetView zoomScaleSheetLayoutView="100" zoomScalePageLayoutView="0" workbookViewId="0" topLeftCell="A3">
      <pane xSplit="4" ySplit="6" topLeftCell="E9" activePane="bottomRight" state="frozen"/>
      <selection pane="topLeft" activeCell="A1" sqref="A1"/>
      <selection pane="topRight" activeCell="A3" sqref="A3"/>
      <selection pane="bottomLeft" activeCell="A3" sqref="A3"/>
      <selection pane="bottomRight" activeCell="T12" sqref="T12"/>
    </sheetView>
  </sheetViews>
  <sheetFormatPr defaultColWidth="9.140625" defaultRowHeight="12.75"/>
  <cols>
    <col min="1" max="3" width="8.7109375" style="0" customWidth="1"/>
    <col min="4" max="4" width="29.7109375" style="0" customWidth="1"/>
    <col min="5" max="5" width="12.140625" style="0" customWidth="1"/>
    <col min="6" max="6" width="11.421875" style="0" customWidth="1"/>
    <col min="8" max="15" width="8.57421875" style="0" customWidth="1"/>
    <col min="16" max="17" width="10.57421875" style="0" customWidth="1"/>
    <col min="18" max="19" width="8.57421875" style="0" customWidth="1"/>
    <col min="20" max="20" width="10.7109375" style="0" customWidth="1"/>
    <col min="35" max="35" width="10.140625" style="0" customWidth="1"/>
    <col min="36" max="36" width="9.8515625" style="0" customWidth="1"/>
    <col min="43" max="43" width="10.28125" style="0" customWidth="1"/>
    <col min="44" max="44" width="9.8515625" style="0" customWidth="1"/>
    <col min="45" max="45" width="12.28125" style="0" customWidth="1"/>
    <col min="46" max="46" width="10.57421875" style="0" customWidth="1"/>
    <col min="47" max="47" width="10.421875" style="0" customWidth="1"/>
    <col min="57" max="57" width="11.421875" style="0" customWidth="1"/>
    <col min="58" max="58" width="10.28125" style="0" customWidth="1"/>
    <col min="59" max="60" width="12.140625" style="0" customWidth="1"/>
    <col min="61" max="61" width="11.7109375" style="0" customWidth="1"/>
    <col min="62" max="62" width="17.8515625" style="0" customWidth="1"/>
  </cols>
  <sheetData>
    <row r="1" spans="1:60" ht="20.25">
      <c r="A1" s="191" t="s">
        <v>169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22"/>
    </row>
    <row r="2" spans="6:62" ht="12.75">
      <c r="F2" s="17"/>
      <c r="BG2" s="17"/>
      <c r="BH2" s="17"/>
      <c r="BI2" s="17" t="s">
        <v>170</v>
      </c>
      <c r="BJ2" s="17"/>
    </row>
    <row r="3" spans="1:62" ht="50.25" customHeight="1">
      <c r="A3" s="212" t="s">
        <v>171</v>
      </c>
      <c r="B3" s="213"/>
      <c r="C3" s="213"/>
      <c r="D3" s="213"/>
      <c r="E3" s="213"/>
      <c r="F3" s="213"/>
      <c r="G3" s="213"/>
      <c r="H3" s="213"/>
      <c r="I3" s="213"/>
      <c r="J3" s="213"/>
      <c r="K3" s="213"/>
      <c r="L3" s="213"/>
      <c r="M3" s="213"/>
      <c r="N3" s="213"/>
      <c r="O3" s="213"/>
      <c r="P3" s="213"/>
      <c r="Q3" s="213"/>
      <c r="R3" s="213"/>
      <c r="BG3" s="17"/>
      <c r="BH3" s="17"/>
      <c r="BI3" s="17"/>
      <c r="BJ3" s="17"/>
    </row>
    <row r="4" spans="1:62" ht="12.75">
      <c r="A4" s="101" t="s">
        <v>299</v>
      </c>
      <c r="F4" s="17"/>
      <c r="BG4" s="17"/>
      <c r="BH4" s="17"/>
      <c r="BI4" s="17" t="s">
        <v>5</v>
      </c>
      <c r="BJ4" s="17"/>
    </row>
    <row r="5" spans="1:105" ht="49.5" customHeight="1">
      <c r="A5" s="206" t="s">
        <v>160</v>
      </c>
      <c r="B5" s="206"/>
      <c r="C5" s="206"/>
      <c r="D5" s="206" t="s">
        <v>79</v>
      </c>
      <c r="E5" s="24"/>
      <c r="F5" s="27" t="s">
        <v>172</v>
      </c>
      <c r="G5" s="27" t="s">
        <v>173</v>
      </c>
      <c r="H5" s="214" t="s">
        <v>174</v>
      </c>
      <c r="I5" s="207"/>
      <c r="J5" s="207"/>
      <c r="K5" s="215" t="s">
        <v>175</v>
      </c>
      <c r="L5" s="207"/>
      <c r="M5" s="207"/>
      <c r="N5" s="207"/>
      <c r="O5" s="207"/>
      <c r="P5" s="27" t="s">
        <v>176</v>
      </c>
      <c r="Q5" s="214" t="s">
        <v>177</v>
      </c>
      <c r="R5" s="214"/>
      <c r="S5" s="214"/>
      <c r="T5" s="27" t="s">
        <v>178</v>
      </c>
      <c r="U5" s="215" t="s">
        <v>179</v>
      </c>
      <c r="V5" s="207"/>
      <c r="W5" s="207"/>
      <c r="X5" s="207"/>
      <c r="Y5" s="207"/>
      <c r="Z5" s="207"/>
      <c r="AA5" s="207"/>
      <c r="AB5" s="207"/>
      <c r="AC5" s="207"/>
      <c r="AD5" s="207"/>
      <c r="AE5" s="207"/>
      <c r="AF5" s="207"/>
      <c r="AG5" s="207"/>
      <c r="AH5" s="207"/>
      <c r="AI5" s="27" t="s">
        <v>180</v>
      </c>
      <c r="AJ5" s="27" t="s">
        <v>181</v>
      </c>
      <c r="AK5" s="215" t="s">
        <v>182</v>
      </c>
      <c r="AL5" s="207"/>
      <c r="AM5" s="207"/>
      <c r="AN5" s="215" t="s">
        <v>183</v>
      </c>
      <c r="AO5" s="207"/>
      <c r="AP5" s="207"/>
      <c r="AQ5" s="27" t="s">
        <v>184</v>
      </c>
      <c r="AR5" s="27" t="s">
        <v>185</v>
      </c>
      <c r="AS5" s="27" t="s">
        <v>186</v>
      </c>
      <c r="AT5" s="27" t="s">
        <v>187</v>
      </c>
      <c r="AU5" s="27" t="s">
        <v>188</v>
      </c>
      <c r="AV5" s="27" t="s">
        <v>189</v>
      </c>
      <c r="AW5" s="215" t="s">
        <v>190</v>
      </c>
      <c r="AX5" s="207"/>
      <c r="AY5" s="207"/>
      <c r="AZ5" s="215" t="s">
        <v>191</v>
      </c>
      <c r="BA5" s="207"/>
      <c r="BB5" s="207"/>
      <c r="BC5" s="207"/>
      <c r="BD5" s="207"/>
      <c r="BE5" s="30" t="s">
        <v>192</v>
      </c>
      <c r="BF5" s="27" t="s">
        <v>193</v>
      </c>
      <c r="BG5" s="27" t="s">
        <v>194</v>
      </c>
      <c r="BH5" s="27" t="s">
        <v>195</v>
      </c>
      <c r="BI5" s="30" t="s">
        <v>196</v>
      </c>
      <c r="BJ5" s="215" t="s">
        <v>197</v>
      </c>
      <c r="BK5" s="216" t="s">
        <v>198</v>
      </c>
      <c r="BL5" s="208"/>
      <c r="BM5" s="208"/>
      <c r="BN5" s="208"/>
      <c r="BO5" s="208"/>
      <c r="BP5" s="208"/>
      <c r="BQ5" s="208"/>
      <c r="BR5" s="208"/>
      <c r="BS5" s="208"/>
      <c r="BT5" s="208"/>
      <c r="BU5" s="208"/>
      <c r="BV5" s="208"/>
      <c r="BW5" s="208"/>
      <c r="BX5" s="209"/>
      <c r="BY5" s="207" t="s">
        <v>199</v>
      </c>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15" t="s">
        <v>200</v>
      </c>
    </row>
    <row r="6" spans="1:105" ht="21.75" customHeight="1">
      <c r="A6" s="206"/>
      <c r="B6" s="206"/>
      <c r="C6" s="206"/>
      <c r="D6" s="206"/>
      <c r="E6" s="23"/>
      <c r="F6" s="214" t="s">
        <v>201</v>
      </c>
      <c r="G6" s="207" t="s">
        <v>202</v>
      </c>
      <c r="H6" s="207"/>
      <c r="I6" s="207"/>
      <c r="J6" s="207"/>
      <c r="K6" s="207"/>
      <c r="L6" s="207"/>
      <c r="M6" s="207"/>
      <c r="N6" s="207"/>
      <c r="O6" s="207"/>
      <c r="P6" s="207"/>
      <c r="Q6" s="207"/>
      <c r="R6" s="207"/>
      <c r="S6" s="207"/>
      <c r="T6" s="207" t="s">
        <v>203</v>
      </c>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t="s">
        <v>204</v>
      </c>
      <c r="AW6" s="207"/>
      <c r="AX6" s="207"/>
      <c r="AY6" s="207"/>
      <c r="AZ6" s="207"/>
      <c r="BA6" s="207"/>
      <c r="BB6" s="207"/>
      <c r="BC6" s="207"/>
      <c r="BD6" s="207"/>
      <c r="BE6" s="207"/>
      <c r="BF6" s="207"/>
      <c r="BG6" s="207"/>
      <c r="BH6" s="216" t="s">
        <v>205</v>
      </c>
      <c r="BI6" s="209"/>
      <c r="BJ6" s="215"/>
      <c r="BK6" s="207" t="s">
        <v>206</v>
      </c>
      <c r="BL6" s="207"/>
      <c r="BM6" s="207"/>
      <c r="BN6" s="207"/>
      <c r="BO6" s="207"/>
      <c r="BP6" s="207"/>
      <c r="BQ6" s="207"/>
      <c r="BR6" s="207"/>
      <c r="BS6" s="207"/>
      <c r="BT6" s="207"/>
      <c r="BU6" s="207"/>
      <c r="BV6" s="207"/>
      <c r="BW6" s="207"/>
      <c r="BX6" s="207"/>
      <c r="BY6" s="207" t="s">
        <v>207</v>
      </c>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15"/>
    </row>
    <row r="7" spans="1:105" ht="57.75" customHeight="1">
      <c r="A7" s="206"/>
      <c r="B7" s="206"/>
      <c r="C7" s="206"/>
      <c r="D7" s="206"/>
      <c r="E7" s="28"/>
      <c r="F7" s="206"/>
      <c r="G7" s="206" t="s">
        <v>86</v>
      </c>
      <c r="H7" s="24" t="s">
        <v>208</v>
      </c>
      <c r="I7" s="24" t="s">
        <v>209</v>
      </c>
      <c r="J7" s="24" t="s">
        <v>210</v>
      </c>
      <c r="K7" s="27" t="s">
        <v>211</v>
      </c>
      <c r="L7" s="27" t="s">
        <v>212</v>
      </c>
      <c r="M7" s="27" t="s">
        <v>213</v>
      </c>
      <c r="N7" s="27" t="s">
        <v>214</v>
      </c>
      <c r="O7" s="27" t="s">
        <v>215</v>
      </c>
      <c r="P7" s="27" t="s">
        <v>216</v>
      </c>
      <c r="Q7" s="27" t="s">
        <v>217</v>
      </c>
      <c r="R7" s="27" t="s">
        <v>218</v>
      </c>
      <c r="S7" s="27" t="s">
        <v>219</v>
      </c>
      <c r="T7" s="214" t="s">
        <v>86</v>
      </c>
      <c r="U7" s="27" t="s">
        <v>220</v>
      </c>
      <c r="V7" s="27" t="s">
        <v>221</v>
      </c>
      <c r="W7" s="27" t="s">
        <v>222</v>
      </c>
      <c r="X7" s="27" t="s">
        <v>223</v>
      </c>
      <c r="Y7" s="27" t="s">
        <v>224</v>
      </c>
      <c r="Z7" s="27" t="s">
        <v>225</v>
      </c>
      <c r="AA7" s="27" t="s">
        <v>226</v>
      </c>
      <c r="AB7" s="27" t="s">
        <v>227</v>
      </c>
      <c r="AC7" s="27" t="s">
        <v>228</v>
      </c>
      <c r="AD7" s="27" t="s">
        <v>229</v>
      </c>
      <c r="AE7" s="27" t="s">
        <v>230</v>
      </c>
      <c r="AF7" s="27" t="s">
        <v>231</v>
      </c>
      <c r="AG7" s="27" t="s">
        <v>232</v>
      </c>
      <c r="AH7" s="27" t="s">
        <v>233</v>
      </c>
      <c r="AI7" s="27" t="s">
        <v>234</v>
      </c>
      <c r="AJ7" s="27" t="s">
        <v>235</v>
      </c>
      <c r="AK7" s="27" t="s">
        <v>236</v>
      </c>
      <c r="AL7" s="27" t="s">
        <v>237</v>
      </c>
      <c r="AM7" s="27" t="s">
        <v>238</v>
      </c>
      <c r="AN7" s="27" t="s">
        <v>239</v>
      </c>
      <c r="AO7" s="27" t="s">
        <v>240</v>
      </c>
      <c r="AP7" s="27" t="s">
        <v>241</v>
      </c>
      <c r="AQ7" s="27" t="s">
        <v>242</v>
      </c>
      <c r="AR7" s="27" t="s">
        <v>243</v>
      </c>
      <c r="AS7" s="27" t="s">
        <v>244</v>
      </c>
      <c r="AT7" s="27" t="s">
        <v>245</v>
      </c>
      <c r="AU7" s="27" t="s">
        <v>246</v>
      </c>
      <c r="AV7" s="214" t="s">
        <v>86</v>
      </c>
      <c r="AW7" s="27" t="s">
        <v>247</v>
      </c>
      <c r="AX7" s="27" t="s">
        <v>248</v>
      </c>
      <c r="AY7" s="27" t="s">
        <v>249</v>
      </c>
      <c r="AZ7" s="27" t="s">
        <v>250</v>
      </c>
      <c r="BA7" s="27" t="s">
        <v>251</v>
      </c>
      <c r="BB7" s="27" t="s">
        <v>252</v>
      </c>
      <c r="BC7" s="27" t="s">
        <v>253</v>
      </c>
      <c r="BD7" s="27" t="s">
        <v>254</v>
      </c>
      <c r="BE7" s="27" t="s">
        <v>255</v>
      </c>
      <c r="BF7" s="27" t="s">
        <v>256</v>
      </c>
      <c r="BG7" s="27" t="s">
        <v>257</v>
      </c>
      <c r="BH7" s="27" t="s">
        <v>86</v>
      </c>
      <c r="BI7" s="27" t="s">
        <v>258</v>
      </c>
      <c r="BJ7" s="215"/>
      <c r="BK7" s="214" t="s">
        <v>94</v>
      </c>
      <c r="BL7" s="27" t="s">
        <v>208</v>
      </c>
      <c r="BM7" s="27" t="s">
        <v>209</v>
      </c>
      <c r="BN7" s="27" t="s">
        <v>210</v>
      </c>
      <c r="BO7" s="27" t="s">
        <v>259</v>
      </c>
      <c r="BP7" s="27" t="s">
        <v>211</v>
      </c>
      <c r="BQ7" s="27" t="s">
        <v>212</v>
      </c>
      <c r="BR7" s="27" t="s">
        <v>213</v>
      </c>
      <c r="BS7" s="27" t="s">
        <v>214</v>
      </c>
      <c r="BT7" s="27" t="s">
        <v>215</v>
      </c>
      <c r="BU7" s="27" t="s">
        <v>216</v>
      </c>
      <c r="BV7" s="27" t="s">
        <v>217</v>
      </c>
      <c r="BW7" s="27" t="s">
        <v>218</v>
      </c>
      <c r="BX7" s="27" t="s">
        <v>219</v>
      </c>
      <c r="BY7" s="220" t="s">
        <v>94</v>
      </c>
      <c r="BZ7" s="27" t="s">
        <v>220</v>
      </c>
      <c r="CA7" s="27" t="s">
        <v>221</v>
      </c>
      <c r="CB7" s="27" t="s">
        <v>222</v>
      </c>
      <c r="CC7" s="27" t="s">
        <v>223</v>
      </c>
      <c r="CD7" s="27" t="s">
        <v>224</v>
      </c>
      <c r="CE7" s="27" t="s">
        <v>225</v>
      </c>
      <c r="CF7" s="27" t="s">
        <v>226</v>
      </c>
      <c r="CG7" s="27" t="s">
        <v>227</v>
      </c>
      <c r="CH7" s="27" t="s">
        <v>228</v>
      </c>
      <c r="CI7" s="27" t="s">
        <v>229</v>
      </c>
      <c r="CJ7" s="27" t="s">
        <v>230</v>
      </c>
      <c r="CK7" s="27" t="s">
        <v>231</v>
      </c>
      <c r="CL7" s="27" t="s">
        <v>232</v>
      </c>
      <c r="CM7" s="27" t="s">
        <v>233</v>
      </c>
      <c r="CN7" s="27" t="s">
        <v>234</v>
      </c>
      <c r="CO7" s="27" t="s">
        <v>235</v>
      </c>
      <c r="CP7" s="27" t="s">
        <v>236</v>
      </c>
      <c r="CQ7" s="27" t="s">
        <v>237</v>
      </c>
      <c r="CR7" s="27" t="s">
        <v>238</v>
      </c>
      <c r="CS7" s="27" t="s">
        <v>239</v>
      </c>
      <c r="CT7" s="27" t="s">
        <v>240</v>
      </c>
      <c r="CU7" s="27" t="s">
        <v>241</v>
      </c>
      <c r="CV7" s="27" t="s">
        <v>242</v>
      </c>
      <c r="CW7" s="27" t="s">
        <v>243</v>
      </c>
      <c r="CX7" s="27" t="s">
        <v>244</v>
      </c>
      <c r="CY7" s="27" t="s">
        <v>245</v>
      </c>
      <c r="CZ7" s="27" t="s">
        <v>246</v>
      </c>
      <c r="DA7" s="215"/>
    </row>
    <row r="8" spans="1:105" ht="21.75" customHeight="1">
      <c r="A8" s="24" t="s">
        <v>87</v>
      </c>
      <c r="B8" s="24" t="s">
        <v>88</v>
      </c>
      <c r="C8" s="24" t="s">
        <v>89</v>
      </c>
      <c r="D8" s="206"/>
      <c r="E8" s="26"/>
      <c r="F8" s="206"/>
      <c r="G8" s="207"/>
      <c r="H8" s="25">
        <v>30101</v>
      </c>
      <c r="I8" s="25">
        <v>30102</v>
      </c>
      <c r="J8" s="25">
        <v>30103</v>
      </c>
      <c r="K8" s="24">
        <v>30108</v>
      </c>
      <c r="L8" s="25">
        <v>30109</v>
      </c>
      <c r="M8" s="29">
        <v>30110</v>
      </c>
      <c r="N8" s="29">
        <v>30111</v>
      </c>
      <c r="O8" s="29">
        <v>30112</v>
      </c>
      <c r="P8" s="29">
        <v>30113</v>
      </c>
      <c r="Q8" s="25">
        <v>30106</v>
      </c>
      <c r="R8" s="29">
        <v>30114</v>
      </c>
      <c r="S8" s="29">
        <v>30199</v>
      </c>
      <c r="T8" s="214"/>
      <c r="U8" s="29">
        <v>30201</v>
      </c>
      <c r="V8" s="29">
        <v>30202</v>
      </c>
      <c r="W8" s="29">
        <v>30204</v>
      </c>
      <c r="X8" s="29">
        <v>30205</v>
      </c>
      <c r="Y8" s="29">
        <v>30206</v>
      </c>
      <c r="Z8" s="29">
        <v>30207</v>
      </c>
      <c r="AA8" s="29">
        <v>30208</v>
      </c>
      <c r="AB8" s="29">
        <v>30209</v>
      </c>
      <c r="AC8" s="29">
        <v>30211</v>
      </c>
      <c r="AD8" s="29">
        <v>30214</v>
      </c>
      <c r="AE8" s="29">
        <v>30228</v>
      </c>
      <c r="AF8" s="29">
        <v>30229</v>
      </c>
      <c r="AG8" s="29">
        <v>30239</v>
      </c>
      <c r="AH8" s="29">
        <v>30240</v>
      </c>
      <c r="AI8" s="29">
        <v>30215</v>
      </c>
      <c r="AJ8" s="29">
        <v>30216</v>
      </c>
      <c r="AK8" s="29">
        <v>30218</v>
      </c>
      <c r="AL8" s="29">
        <v>30224</v>
      </c>
      <c r="AM8" s="29">
        <v>30225</v>
      </c>
      <c r="AN8" s="29">
        <v>30203</v>
      </c>
      <c r="AO8" s="29">
        <v>30226</v>
      </c>
      <c r="AP8" s="29">
        <v>30227</v>
      </c>
      <c r="AQ8" s="29">
        <v>30217</v>
      </c>
      <c r="AR8" s="29">
        <v>30212</v>
      </c>
      <c r="AS8" s="29">
        <v>30231</v>
      </c>
      <c r="AT8" s="29">
        <v>30213</v>
      </c>
      <c r="AU8" s="29">
        <v>30299</v>
      </c>
      <c r="AV8" s="214"/>
      <c r="AW8" s="29">
        <v>30301</v>
      </c>
      <c r="AX8" s="29">
        <v>30302</v>
      </c>
      <c r="AY8" s="29">
        <v>30303</v>
      </c>
      <c r="AZ8" s="29">
        <v>30304</v>
      </c>
      <c r="BA8" s="29">
        <v>30305</v>
      </c>
      <c r="BB8" s="29">
        <v>30306</v>
      </c>
      <c r="BC8" s="29">
        <v>30307</v>
      </c>
      <c r="BD8" s="29">
        <v>30309</v>
      </c>
      <c r="BE8" s="29">
        <v>30308</v>
      </c>
      <c r="BF8" s="29">
        <v>30310</v>
      </c>
      <c r="BG8" s="29">
        <v>30399</v>
      </c>
      <c r="BH8" s="29"/>
      <c r="BI8" s="29">
        <v>31002</v>
      </c>
      <c r="BJ8" s="215"/>
      <c r="BK8" s="214"/>
      <c r="BL8" s="27">
        <v>30101</v>
      </c>
      <c r="BM8" s="27">
        <v>30102</v>
      </c>
      <c r="BN8" s="27">
        <v>30103</v>
      </c>
      <c r="BO8" s="27">
        <v>30107</v>
      </c>
      <c r="BP8" s="27">
        <v>30108</v>
      </c>
      <c r="BQ8" s="27">
        <v>30109</v>
      </c>
      <c r="BR8" s="27">
        <v>30110</v>
      </c>
      <c r="BS8" s="27">
        <v>30111</v>
      </c>
      <c r="BT8" s="27">
        <v>30112</v>
      </c>
      <c r="BU8" s="27">
        <v>30113</v>
      </c>
      <c r="BV8" s="27">
        <v>30106</v>
      </c>
      <c r="BW8" s="27">
        <v>30114</v>
      </c>
      <c r="BX8" s="27">
        <v>30199</v>
      </c>
      <c r="BY8" s="221"/>
      <c r="BZ8" s="27">
        <v>30201</v>
      </c>
      <c r="CA8" s="27">
        <v>30202</v>
      </c>
      <c r="CB8" s="27">
        <v>30204</v>
      </c>
      <c r="CC8" s="27">
        <v>30205</v>
      </c>
      <c r="CD8" s="27">
        <v>30206</v>
      </c>
      <c r="CE8" s="27">
        <v>30207</v>
      </c>
      <c r="CF8" s="27">
        <v>30208</v>
      </c>
      <c r="CG8" s="27">
        <v>30209</v>
      </c>
      <c r="CH8" s="27">
        <v>30211</v>
      </c>
      <c r="CI8" s="27">
        <v>30214</v>
      </c>
      <c r="CJ8" s="27">
        <v>30228</v>
      </c>
      <c r="CK8" s="27">
        <v>30229</v>
      </c>
      <c r="CL8" s="27">
        <v>30239</v>
      </c>
      <c r="CM8" s="27">
        <v>30240</v>
      </c>
      <c r="CN8" s="27">
        <v>30215</v>
      </c>
      <c r="CO8" s="27">
        <v>30216</v>
      </c>
      <c r="CP8" s="27">
        <v>30218</v>
      </c>
      <c r="CQ8" s="27">
        <v>30224</v>
      </c>
      <c r="CR8" s="27">
        <v>30225</v>
      </c>
      <c r="CS8" s="27">
        <v>30203</v>
      </c>
      <c r="CT8" s="27">
        <v>30226</v>
      </c>
      <c r="CU8" s="27">
        <v>30227</v>
      </c>
      <c r="CV8" s="27">
        <v>30217</v>
      </c>
      <c r="CW8" s="27">
        <v>30212</v>
      </c>
      <c r="CX8" s="27">
        <v>30231</v>
      </c>
      <c r="CY8" s="27">
        <v>30213</v>
      </c>
      <c r="CZ8" s="27">
        <v>30299</v>
      </c>
      <c r="DA8" s="215"/>
    </row>
    <row r="9" spans="1:105" s="120" customFormat="1" ht="16.5" customHeight="1">
      <c r="A9" s="217" t="s">
        <v>369</v>
      </c>
      <c r="B9" s="218"/>
      <c r="C9" s="218"/>
      <c r="D9" s="219"/>
      <c r="E9" s="131"/>
      <c r="F9" s="132">
        <f>G9+T9+AV9+BJ9</f>
        <v>2749.8799999999997</v>
      </c>
      <c r="G9" s="132">
        <f>G10+G27+G32</f>
        <v>287.31</v>
      </c>
      <c r="H9" s="132">
        <f>H10+H27+H32</f>
        <v>117.76</v>
      </c>
      <c r="I9" s="132">
        <f>I10+I27+I32</f>
        <v>82.48</v>
      </c>
      <c r="J9" s="132">
        <f>J10+J27+J32</f>
        <v>9.81</v>
      </c>
      <c r="K9" s="132">
        <f>K10+K27+K32</f>
        <v>40.57</v>
      </c>
      <c r="L9" s="132"/>
      <c r="M9" s="132">
        <f>M10+M27+M32</f>
        <v>13.39</v>
      </c>
      <c r="N9" s="132"/>
      <c r="O9" s="132">
        <f>O10+O27+O32</f>
        <v>0.15</v>
      </c>
      <c r="P9" s="132">
        <f>P10+P27+P32</f>
        <v>23.15</v>
      </c>
      <c r="Q9" s="132"/>
      <c r="R9" s="132"/>
      <c r="S9" s="132"/>
      <c r="T9" s="132">
        <f>T10+T27+T32</f>
        <v>54.61999999999999</v>
      </c>
      <c r="U9" s="132">
        <f>U10+U27+U32</f>
        <v>13.54</v>
      </c>
      <c r="V9" s="132">
        <f>V10+V27+V32</f>
        <v>0.5</v>
      </c>
      <c r="W9" s="132"/>
      <c r="X9" s="132"/>
      <c r="Y9" s="132"/>
      <c r="Z9" s="132">
        <f>Z10+Z27+Z32</f>
        <v>4</v>
      </c>
      <c r="AA9" s="132"/>
      <c r="AB9" s="132"/>
      <c r="AC9" s="132">
        <f>AC10+AC27+AC32</f>
        <v>2</v>
      </c>
      <c r="AD9" s="132"/>
      <c r="AE9" s="132">
        <f>AE10+AE27+AE32</f>
        <v>3.86</v>
      </c>
      <c r="AF9" s="132">
        <f>AF10+AF27+AF32</f>
        <v>0.36</v>
      </c>
      <c r="AG9" s="132">
        <f>AG10+AG27+AG32</f>
        <v>24.76</v>
      </c>
      <c r="AH9" s="132"/>
      <c r="AI9" s="132"/>
      <c r="AJ9" s="132"/>
      <c r="AK9" s="132"/>
      <c r="AL9" s="132"/>
      <c r="AM9" s="132"/>
      <c r="AN9" s="132"/>
      <c r="AO9" s="132"/>
      <c r="AP9" s="132"/>
      <c r="AQ9" s="132">
        <f>AQ10+AQ27+AQ32</f>
        <v>0.3</v>
      </c>
      <c r="AR9" s="132"/>
      <c r="AS9" s="132">
        <f>AS10+AS27+AS32</f>
        <v>5</v>
      </c>
      <c r="AT9" s="132">
        <f>AT10+AT27+AT32</f>
        <v>0.3</v>
      </c>
      <c r="AU9" s="132"/>
      <c r="AV9" s="132"/>
      <c r="AW9" s="132"/>
      <c r="AX9" s="132"/>
      <c r="AY9" s="132"/>
      <c r="AZ9" s="132"/>
      <c r="BA9" s="132"/>
      <c r="BB9" s="132"/>
      <c r="BC9" s="132"/>
      <c r="BD9" s="132"/>
      <c r="BE9" s="132"/>
      <c r="BF9" s="132"/>
      <c r="BG9" s="132"/>
      <c r="BH9" s="132"/>
      <c r="BI9" s="132"/>
      <c r="BJ9" s="132">
        <f>BK9+BY9</f>
        <v>2407.95</v>
      </c>
      <c r="BK9" s="132">
        <f aca="true" t="shared" si="0" ref="BK9:BP9">BK10+BK27+BK32</f>
        <v>1778.14</v>
      </c>
      <c r="BL9" s="132">
        <f t="shared" si="0"/>
        <v>624.95</v>
      </c>
      <c r="BM9" s="132">
        <f t="shared" si="0"/>
        <v>138.41000000000003</v>
      </c>
      <c r="BN9" s="132">
        <f t="shared" si="0"/>
        <v>8.96</v>
      </c>
      <c r="BO9" s="132">
        <f t="shared" si="0"/>
        <v>392.8</v>
      </c>
      <c r="BP9" s="132">
        <f t="shared" si="0"/>
        <v>219.33</v>
      </c>
      <c r="BQ9" s="132"/>
      <c r="BR9" s="132">
        <f>BR10+BR27+BR32</f>
        <v>72.37</v>
      </c>
      <c r="BS9" s="132"/>
      <c r="BT9" s="132">
        <f aca="true" t="shared" si="1" ref="BT9:CZ9">BT10+BT27+BT32</f>
        <v>7.3100000000000005</v>
      </c>
      <c r="BU9" s="132">
        <f t="shared" si="1"/>
        <v>125.31</v>
      </c>
      <c r="BV9" s="132"/>
      <c r="BW9" s="132"/>
      <c r="BX9" s="132">
        <f t="shared" si="1"/>
        <v>188.7</v>
      </c>
      <c r="BY9" s="132">
        <f t="shared" si="1"/>
        <v>629.81</v>
      </c>
      <c r="BZ9" s="132">
        <f t="shared" si="1"/>
        <v>53.34</v>
      </c>
      <c r="CA9" s="132">
        <f t="shared" si="1"/>
        <v>7.84</v>
      </c>
      <c r="CB9" s="132">
        <f t="shared" si="1"/>
        <v>0.11000000000000001</v>
      </c>
      <c r="CC9" s="132">
        <f t="shared" si="1"/>
        <v>23.98</v>
      </c>
      <c r="CD9" s="132">
        <f t="shared" si="1"/>
        <v>149.99</v>
      </c>
      <c r="CE9" s="132">
        <f t="shared" si="1"/>
        <v>13.709999999999999</v>
      </c>
      <c r="CF9" s="132">
        <f t="shared" si="1"/>
        <v>212.89000000000001</v>
      </c>
      <c r="CG9" s="132">
        <f t="shared" si="1"/>
        <v>7.88</v>
      </c>
      <c r="CH9" s="132">
        <f t="shared" si="1"/>
        <v>7.34</v>
      </c>
      <c r="CI9" s="132"/>
      <c r="CJ9" s="132">
        <f t="shared" si="1"/>
        <v>20.89</v>
      </c>
      <c r="CK9" s="132">
        <f t="shared" si="1"/>
        <v>2.34</v>
      </c>
      <c r="CL9" s="132">
        <f t="shared" si="1"/>
        <v>21.36</v>
      </c>
      <c r="CM9" s="132"/>
      <c r="CN9" s="132"/>
      <c r="CO9" s="132">
        <f t="shared" si="1"/>
        <v>6.1</v>
      </c>
      <c r="CP9" s="132"/>
      <c r="CQ9" s="132"/>
      <c r="CR9" s="132"/>
      <c r="CS9" s="132">
        <f t="shared" si="1"/>
        <v>0.4</v>
      </c>
      <c r="CT9" s="132">
        <f t="shared" si="1"/>
        <v>4</v>
      </c>
      <c r="CU9" s="132"/>
      <c r="CV9" s="132">
        <f t="shared" si="1"/>
        <v>3.3</v>
      </c>
      <c r="CW9" s="132"/>
      <c r="CX9" s="132">
        <f t="shared" si="1"/>
        <v>76.5</v>
      </c>
      <c r="CY9" s="132">
        <f t="shared" si="1"/>
        <v>10.04</v>
      </c>
      <c r="CZ9" s="132">
        <f t="shared" si="1"/>
        <v>7.8</v>
      </c>
      <c r="DA9" s="132"/>
    </row>
    <row r="10" spans="1:105" s="16" customFormat="1" ht="16.5" customHeight="1">
      <c r="A10" s="92">
        <v>208</v>
      </c>
      <c r="B10" s="92"/>
      <c r="C10" s="92"/>
      <c r="D10" s="88" t="s">
        <v>35</v>
      </c>
      <c r="E10" s="29"/>
      <c r="F10" s="132">
        <f aca="true" t="shared" si="2" ref="F10:F34">G10+T10+AV10+BJ10</f>
        <v>2512.7</v>
      </c>
      <c r="G10" s="127">
        <f>G11+G13+G15+G17+G20+G23+G25</f>
        <v>250.62</v>
      </c>
      <c r="H10" s="127">
        <f>H11+H13+H15+H17+H20+H23+H25</f>
        <v>117.76</v>
      </c>
      <c r="I10" s="127">
        <f>I11+I13+I15+I17+I20+I23+I25</f>
        <v>82.48</v>
      </c>
      <c r="J10" s="127">
        <f>J11+J13+J15+J17+J20+J23+J25</f>
        <v>9.81</v>
      </c>
      <c r="K10" s="127">
        <f>K11+K13+K15+K17+K20+K23+K25</f>
        <v>40.57</v>
      </c>
      <c r="L10" s="127"/>
      <c r="M10" s="127"/>
      <c r="N10" s="127"/>
      <c r="O10" s="127"/>
      <c r="P10" s="127"/>
      <c r="Q10" s="127"/>
      <c r="R10" s="127"/>
      <c r="S10" s="127"/>
      <c r="T10" s="127">
        <f>T11+T13+T15+T17+T20+T23+T25</f>
        <v>54.61999999999999</v>
      </c>
      <c r="U10" s="127">
        <f>U11+U13+U15+U17+U20+U23+U25</f>
        <v>13.54</v>
      </c>
      <c r="V10" s="127">
        <f>V11+V13+V15+V17+V20+V23+V25</f>
        <v>0.5</v>
      </c>
      <c r="W10" s="127"/>
      <c r="X10" s="127"/>
      <c r="Y10" s="127"/>
      <c r="Z10" s="127">
        <f>Z11+Z13+Z15+Z17+Z20+Z23+Z25</f>
        <v>4</v>
      </c>
      <c r="AA10" s="127"/>
      <c r="AB10" s="127"/>
      <c r="AC10" s="127">
        <f>AC11+AC13+AC15+AC17+AC20+AC23+AC25</f>
        <v>2</v>
      </c>
      <c r="AD10" s="127"/>
      <c r="AE10" s="127">
        <f>AE11+AE13+AE15+AE17+AE20+AE23+AE25</f>
        <v>3.86</v>
      </c>
      <c r="AF10" s="127">
        <f>AF11+AF13+AF15+AF17+AF20+AF23+AF25</f>
        <v>0.36</v>
      </c>
      <c r="AG10" s="127">
        <f>AG11+AG13+AG15+AG17+AG20+AG23+AG25</f>
        <v>24.76</v>
      </c>
      <c r="AH10" s="127"/>
      <c r="AI10" s="127"/>
      <c r="AJ10" s="127"/>
      <c r="AK10" s="127"/>
      <c r="AL10" s="127"/>
      <c r="AM10" s="127"/>
      <c r="AN10" s="127"/>
      <c r="AO10" s="127"/>
      <c r="AP10" s="127"/>
      <c r="AQ10" s="127">
        <f>AQ11+AQ13+AQ15+AQ17+AQ20+AQ23+AQ25</f>
        <v>0.3</v>
      </c>
      <c r="AR10" s="127"/>
      <c r="AS10" s="127">
        <f>AS11+AS13+AS15+AS17+AS20+AS23+AS25</f>
        <v>5</v>
      </c>
      <c r="AT10" s="127">
        <f>AT11+AT13+AT15+AT17+AT20+AT23+AT25</f>
        <v>0.3</v>
      </c>
      <c r="AU10" s="127"/>
      <c r="AV10" s="127"/>
      <c r="AW10" s="127"/>
      <c r="AX10" s="127"/>
      <c r="AY10" s="127"/>
      <c r="AZ10" s="127"/>
      <c r="BA10" s="127"/>
      <c r="BB10" s="127"/>
      <c r="BC10" s="127"/>
      <c r="BD10" s="127"/>
      <c r="BE10" s="127"/>
      <c r="BF10" s="127"/>
      <c r="BG10" s="127"/>
      <c r="BH10" s="127"/>
      <c r="BI10" s="127"/>
      <c r="BJ10" s="132">
        <f aca="true" t="shared" si="3" ref="BJ10:BJ34">BK10+BY10</f>
        <v>2207.46</v>
      </c>
      <c r="BK10" s="127">
        <f aca="true" t="shared" si="4" ref="BK10:BP10">BK11+BK13+BK15+BK17+BK20+BK23+BK25</f>
        <v>1577.65</v>
      </c>
      <c r="BL10" s="127">
        <f t="shared" si="4"/>
        <v>624.95</v>
      </c>
      <c r="BM10" s="127">
        <f t="shared" si="4"/>
        <v>138.41000000000003</v>
      </c>
      <c r="BN10" s="127">
        <f t="shared" si="4"/>
        <v>8.96</v>
      </c>
      <c r="BO10" s="127">
        <f t="shared" si="4"/>
        <v>392.8</v>
      </c>
      <c r="BP10" s="127">
        <f t="shared" si="4"/>
        <v>219.33</v>
      </c>
      <c r="BQ10" s="127"/>
      <c r="BR10" s="127"/>
      <c r="BS10" s="127"/>
      <c r="BT10" s="127">
        <f aca="true" t="shared" si="5" ref="BT10:CZ10">BT11+BT13+BT15+BT17+BT20+BT23+BT25</f>
        <v>4.5</v>
      </c>
      <c r="BU10" s="127"/>
      <c r="BV10" s="127"/>
      <c r="BW10" s="127"/>
      <c r="BX10" s="127">
        <f t="shared" si="5"/>
        <v>188.7</v>
      </c>
      <c r="BY10" s="127">
        <f t="shared" si="5"/>
        <v>629.81</v>
      </c>
      <c r="BZ10" s="127">
        <f t="shared" si="5"/>
        <v>53.34</v>
      </c>
      <c r="CA10" s="127">
        <f t="shared" si="5"/>
        <v>7.84</v>
      </c>
      <c r="CB10" s="127">
        <f t="shared" si="5"/>
        <v>0.11000000000000001</v>
      </c>
      <c r="CC10" s="127">
        <f t="shared" si="5"/>
        <v>23.98</v>
      </c>
      <c r="CD10" s="127">
        <f t="shared" si="5"/>
        <v>149.99</v>
      </c>
      <c r="CE10" s="127">
        <f t="shared" si="5"/>
        <v>13.709999999999999</v>
      </c>
      <c r="CF10" s="127">
        <f t="shared" si="5"/>
        <v>212.89000000000001</v>
      </c>
      <c r="CG10" s="127">
        <f t="shared" si="5"/>
        <v>7.88</v>
      </c>
      <c r="CH10" s="127">
        <f t="shared" si="5"/>
        <v>7.34</v>
      </c>
      <c r="CI10" s="127"/>
      <c r="CJ10" s="127">
        <f t="shared" si="5"/>
        <v>20.89</v>
      </c>
      <c r="CK10" s="127">
        <f t="shared" si="5"/>
        <v>2.34</v>
      </c>
      <c r="CL10" s="127">
        <f t="shared" si="5"/>
        <v>21.36</v>
      </c>
      <c r="CM10" s="127"/>
      <c r="CN10" s="127"/>
      <c r="CO10" s="127">
        <f t="shared" si="5"/>
        <v>6.1</v>
      </c>
      <c r="CP10" s="127"/>
      <c r="CQ10" s="127"/>
      <c r="CR10" s="127"/>
      <c r="CS10" s="127">
        <f t="shared" si="5"/>
        <v>0.4</v>
      </c>
      <c r="CT10" s="127">
        <f t="shared" si="5"/>
        <v>4</v>
      </c>
      <c r="CU10" s="127"/>
      <c r="CV10" s="127">
        <f t="shared" si="5"/>
        <v>3.3</v>
      </c>
      <c r="CW10" s="127"/>
      <c r="CX10" s="127">
        <f t="shared" si="5"/>
        <v>76.5</v>
      </c>
      <c r="CY10" s="127">
        <f t="shared" si="5"/>
        <v>10.04</v>
      </c>
      <c r="CZ10" s="127">
        <f t="shared" si="5"/>
        <v>7.8</v>
      </c>
      <c r="DA10" s="127"/>
    </row>
    <row r="11" spans="1:105" s="16" customFormat="1" ht="16.5" customHeight="1">
      <c r="A11" s="92">
        <v>208</v>
      </c>
      <c r="B11" s="92" t="s">
        <v>334</v>
      </c>
      <c r="C11" s="92"/>
      <c r="D11" s="89" t="s">
        <v>300</v>
      </c>
      <c r="E11" s="29"/>
      <c r="F11" s="132">
        <f t="shared" si="2"/>
        <v>264.67</v>
      </c>
      <c r="G11" s="127">
        <f>G12</f>
        <v>210.05</v>
      </c>
      <c r="H11" s="127">
        <f>H12</f>
        <v>117.76</v>
      </c>
      <c r="I11" s="127">
        <f>I12</f>
        <v>82.48</v>
      </c>
      <c r="J11" s="127">
        <f>J12</f>
        <v>9.81</v>
      </c>
      <c r="K11" s="127"/>
      <c r="L11" s="127"/>
      <c r="M11" s="127"/>
      <c r="N11" s="127"/>
      <c r="O11" s="127"/>
      <c r="P11" s="127"/>
      <c r="Q11" s="127"/>
      <c r="R11" s="127"/>
      <c r="S11" s="127"/>
      <c r="T11" s="127">
        <f>T12</f>
        <v>54.61999999999999</v>
      </c>
      <c r="U11" s="127">
        <f>U12</f>
        <v>13.54</v>
      </c>
      <c r="V11" s="127">
        <f>V12</f>
        <v>0.5</v>
      </c>
      <c r="W11" s="127"/>
      <c r="X11" s="127"/>
      <c r="Y11" s="127"/>
      <c r="Z11" s="127">
        <f>Z12</f>
        <v>4</v>
      </c>
      <c r="AA11" s="127"/>
      <c r="AB11" s="127"/>
      <c r="AC11" s="127">
        <f>AC12</f>
        <v>2</v>
      </c>
      <c r="AD11" s="127"/>
      <c r="AE11" s="127">
        <f>AE12</f>
        <v>3.86</v>
      </c>
      <c r="AF11" s="127">
        <f>AF12</f>
        <v>0.36</v>
      </c>
      <c r="AG11" s="127">
        <f>AG12</f>
        <v>24.76</v>
      </c>
      <c r="AH11" s="127"/>
      <c r="AI11" s="127"/>
      <c r="AJ11" s="127"/>
      <c r="AK11" s="127"/>
      <c r="AL11" s="127"/>
      <c r="AM11" s="127"/>
      <c r="AN11" s="127"/>
      <c r="AO11" s="127"/>
      <c r="AP11" s="127"/>
      <c r="AQ11" s="127">
        <f>AQ12</f>
        <v>0.3</v>
      </c>
      <c r="AR11" s="127"/>
      <c r="AS11" s="127">
        <f>AS12</f>
        <v>5</v>
      </c>
      <c r="AT11" s="127">
        <f>AT12</f>
        <v>0.3</v>
      </c>
      <c r="AU11" s="127"/>
      <c r="AV11" s="127"/>
      <c r="AW11" s="127"/>
      <c r="AX11" s="127"/>
      <c r="AY11" s="127"/>
      <c r="AZ11" s="128"/>
      <c r="BA11" s="128"/>
      <c r="BB11" s="128"/>
      <c r="BC11" s="128"/>
      <c r="BD11" s="128"/>
      <c r="BE11" s="128"/>
      <c r="BF11" s="128"/>
      <c r="BG11" s="128"/>
      <c r="BH11" s="128"/>
      <c r="BI11" s="128"/>
      <c r="BJ11" s="132"/>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row>
    <row r="12" spans="1:105" ht="16.5" customHeight="1">
      <c r="A12" s="92">
        <v>208</v>
      </c>
      <c r="B12" s="92" t="s">
        <v>334</v>
      </c>
      <c r="C12" s="92" t="s">
        <v>335</v>
      </c>
      <c r="D12" s="89" t="s">
        <v>301</v>
      </c>
      <c r="E12" s="25"/>
      <c r="F12" s="132">
        <f t="shared" si="2"/>
        <v>264.67</v>
      </c>
      <c r="G12" s="129">
        <f>SUM(H12:S12)</f>
        <v>210.05</v>
      </c>
      <c r="H12" s="129">
        <v>117.76</v>
      </c>
      <c r="I12" s="129">
        <v>82.48</v>
      </c>
      <c r="J12" s="129">
        <v>9.81</v>
      </c>
      <c r="K12" s="129"/>
      <c r="L12" s="129"/>
      <c r="M12" s="129"/>
      <c r="N12" s="129"/>
      <c r="O12" s="129"/>
      <c r="P12" s="129"/>
      <c r="Q12" s="129"/>
      <c r="R12" s="129"/>
      <c r="S12" s="129"/>
      <c r="T12" s="129">
        <f>SUM(U12:AU12)</f>
        <v>54.61999999999999</v>
      </c>
      <c r="U12" s="129">
        <v>13.54</v>
      </c>
      <c r="V12" s="129">
        <v>0.5</v>
      </c>
      <c r="W12" s="129"/>
      <c r="X12" s="129"/>
      <c r="Y12" s="129"/>
      <c r="Z12" s="129">
        <v>4</v>
      </c>
      <c r="AA12" s="129"/>
      <c r="AB12" s="129"/>
      <c r="AC12" s="129">
        <v>2</v>
      </c>
      <c r="AD12" s="129"/>
      <c r="AE12" s="129">
        <v>3.86</v>
      </c>
      <c r="AF12" s="129">
        <v>0.36</v>
      </c>
      <c r="AG12" s="129">
        <v>24.76</v>
      </c>
      <c r="AH12" s="129"/>
      <c r="AI12" s="129"/>
      <c r="AJ12" s="129"/>
      <c r="AK12" s="129"/>
      <c r="AL12" s="129"/>
      <c r="AM12" s="129"/>
      <c r="AN12" s="129"/>
      <c r="AO12" s="129"/>
      <c r="AP12" s="129"/>
      <c r="AQ12" s="129">
        <v>0.3</v>
      </c>
      <c r="AR12" s="129"/>
      <c r="AS12" s="129">
        <v>5</v>
      </c>
      <c r="AT12" s="129">
        <v>0.3</v>
      </c>
      <c r="AU12" s="129"/>
      <c r="AV12" s="129"/>
      <c r="AW12" s="129"/>
      <c r="AX12" s="129"/>
      <c r="AY12" s="129"/>
      <c r="AZ12" s="130"/>
      <c r="BA12" s="130"/>
      <c r="BB12" s="130"/>
      <c r="BC12" s="130"/>
      <c r="BD12" s="130"/>
      <c r="BE12" s="130"/>
      <c r="BF12" s="130"/>
      <c r="BG12" s="130"/>
      <c r="BH12" s="130"/>
      <c r="BI12" s="130"/>
      <c r="BJ12" s="132"/>
      <c r="BK12" s="129"/>
      <c r="BL12" s="129"/>
      <c r="BM12" s="129"/>
      <c r="BN12" s="129"/>
      <c r="BO12" s="129"/>
      <c r="BP12" s="129"/>
      <c r="BQ12" s="129"/>
      <c r="BR12" s="129"/>
      <c r="BS12" s="129"/>
      <c r="BT12" s="129"/>
      <c r="BU12" s="129"/>
      <c r="BV12" s="129"/>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26"/>
    </row>
    <row r="13" spans="1:105" ht="16.5" customHeight="1">
      <c r="A13" s="92" t="s">
        <v>342</v>
      </c>
      <c r="B13" s="92" t="s">
        <v>337</v>
      </c>
      <c r="C13" s="92"/>
      <c r="D13" s="89" t="s">
        <v>307</v>
      </c>
      <c r="E13" s="25"/>
      <c r="F13" s="132">
        <f t="shared" si="2"/>
        <v>259.90000000000003</v>
      </c>
      <c r="G13" s="129">
        <f>G14</f>
        <v>40.57</v>
      </c>
      <c r="H13" s="129"/>
      <c r="I13" s="129"/>
      <c r="J13" s="129"/>
      <c r="K13" s="129">
        <f>K14</f>
        <v>40.57</v>
      </c>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30"/>
      <c r="BA13" s="130"/>
      <c r="BB13" s="130"/>
      <c r="BC13" s="130"/>
      <c r="BD13" s="130"/>
      <c r="BE13" s="130"/>
      <c r="BF13" s="130"/>
      <c r="BG13" s="130"/>
      <c r="BH13" s="130"/>
      <c r="BI13" s="130"/>
      <c r="BJ13" s="132">
        <f t="shared" si="3"/>
        <v>219.33</v>
      </c>
      <c r="BK13" s="129">
        <f>BK14</f>
        <v>219.33</v>
      </c>
      <c r="BL13" s="129"/>
      <c r="BM13" s="129"/>
      <c r="BN13" s="129"/>
      <c r="BO13" s="129"/>
      <c r="BP13" s="129">
        <f>BP14</f>
        <v>219.33</v>
      </c>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row>
    <row r="14" spans="1:105" ht="16.5" customHeight="1">
      <c r="A14" s="92" t="s">
        <v>342</v>
      </c>
      <c r="B14" s="92" t="s">
        <v>337</v>
      </c>
      <c r="C14" s="92" t="s">
        <v>337</v>
      </c>
      <c r="D14" s="89" t="s">
        <v>308</v>
      </c>
      <c r="E14" s="25"/>
      <c r="F14" s="132">
        <f t="shared" si="2"/>
        <v>259.90000000000003</v>
      </c>
      <c r="G14" s="129">
        <f>SUM(H14:S14)</f>
        <v>40.57</v>
      </c>
      <c r="H14" s="129"/>
      <c r="I14" s="129"/>
      <c r="J14" s="129"/>
      <c r="K14" s="129">
        <v>40.57</v>
      </c>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30"/>
      <c r="BA14" s="130"/>
      <c r="BB14" s="130"/>
      <c r="BC14" s="130"/>
      <c r="BD14" s="130"/>
      <c r="BE14" s="130"/>
      <c r="BF14" s="130"/>
      <c r="BG14" s="130"/>
      <c r="BH14" s="130"/>
      <c r="BI14" s="130"/>
      <c r="BJ14" s="132">
        <f t="shared" si="3"/>
        <v>219.33</v>
      </c>
      <c r="BK14" s="129">
        <f>SUM(BL14:BX14)</f>
        <v>219.33</v>
      </c>
      <c r="BL14" s="129"/>
      <c r="BM14" s="129"/>
      <c r="BN14" s="129"/>
      <c r="BO14" s="129"/>
      <c r="BP14" s="129">
        <v>219.33</v>
      </c>
      <c r="BQ14" s="129"/>
      <c r="BR14" s="129"/>
      <c r="BS14" s="129"/>
      <c r="BT14" s="129"/>
      <c r="BU14" s="129"/>
      <c r="BV14" s="129"/>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26"/>
    </row>
    <row r="15" spans="1:105" ht="16.5" customHeight="1">
      <c r="A15" s="93" t="s">
        <v>342</v>
      </c>
      <c r="B15" s="93" t="s">
        <v>340</v>
      </c>
      <c r="C15" s="93"/>
      <c r="D15" s="89" t="s">
        <v>309</v>
      </c>
      <c r="E15" s="25"/>
      <c r="F15" s="132">
        <f t="shared" si="2"/>
        <v>163.95</v>
      </c>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30"/>
      <c r="BA15" s="130"/>
      <c r="BB15" s="130"/>
      <c r="BC15" s="130"/>
      <c r="BD15" s="130"/>
      <c r="BE15" s="130"/>
      <c r="BF15" s="130"/>
      <c r="BG15" s="130"/>
      <c r="BH15" s="130"/>
      <c r="BI15" s="130"/>
      <c r="BJ15" s="132">
        <f t="shared" si="3"/>
        <v>163.95</v>
      </c>
      <c r="BK15" s="129">
        <f>BK16</f>
        <v>129.35</v>
      </c>
      <c r="BL15" s="129">
        <f>BL16</f>
        <v>69.08</v>
      </c>
      <c r="BM15" s="129">
        <f>BM16</f>
        <v>8.43</v>
      </c>
      <c r="BN15" s="129"/>
      <c r="BO15" s="129">
        <f>BO16</f>
        <v>51.84</v>
      </c>
      <c r="BP15" s="129"/>
      <c r="BQ15" s="129"/>
      <c r="BR15" s="129"/>
      <c r="BS15" s="129"/>
      <c r="BT15" s="129"/>
      <c r="BU15" s="129"/>
      <c r="BV15" s="129"/>
      <c r="BW15" s="129"/>
      <c r="BX15" s="129"/>
      <c r="BY15" s="129">
        <f aca="true" t="shared" si="6" ref="BY15:CH15">BY16</f>
        <v>34.6</v>
      </c>
      <c r="BZ15" s="129">
        <f t="shared" si="6"/>
        <v>4.42</v>
      </c>
      <c r="CA15" s="129">
        <f t="shared" si="6"/>
        <v>1.74</v>
      </c>
      <c r="CB15" s="129">
        <f t="shared" si="6"/>
        <v>0.07</v>
      </c>
      <c r="CC15" s="129">
        <f t="shared" si="6"/>
        <v>3.4</v>
      </c>
      <c r="CD15" s="129">
        <f t="shared" si="6"/>
        <v>1.6</v>
      </c>
      <c r="CE15" s="129">
        <f t="shared" si="6"/>
        <v>1.4</v>
      </c>
      <c r="CF15" s="129">
        <f t="shared" si="6"/>
        <v>2.4</v>
      </c>
      <c r="CG15" s="129">
        <f t="shared" si="6"/>
        <v>0</v>
      </c>
      <c r="CH15" s="129">
        <f t="shared" si="6"/>
        <v>0.7</v>
      </c>
      <c r="CI15" s="129"/>
      <c r="CJ15" s="129">
        <f>CJ16</f>
        <v>2.3</v>
      </c>
      <c r="CK15" s="129">
        <f>CK16</f>
        <v>0.27</v>
      </c>
      <c r="CL15" s="129"/>
      <c r="CM15" s="129"/>
      <c r="CN15" s="129"/>
      <c r="CO15" s="129">
        <f>CO16</f>
        <v>0.6</v>
      </c>
      <c r="CP15" s="129"/>
      <c r="CQ15" s="129"/>
      <c r="CR15" s="129"/>
      <c r="CS15" s="129"/>
      <c r="CT15" s="129">
        <f>CT16</f>
        <v>4</v>
      </c>
      <c r="CU15" s="129"/>
      <c r="CV15" s="129"/>
      <c r="CW15" s="129"/>
      <c r="CX15" s="129">
        <f>CX16</f>
        <v>9</v>
      </c>
      <c r="CY15" s="129"/>
      <c r="CZ15" s="129">
        <f>CZ16</f>
        <v>2.7</v>
      </c>
      <c r="DA15" s="129"/>
    </row>
    <row r="16" spans="1:105" ht="16.5" customHeight="1">
      <c r="A16" s="93" t="s">
        <v>342</v>
      </c>
      <c r="B16" s="93" t="s">
        <v>340</v>
      </c>
      <c r="C16" s="93" t="s">
        <v>336</v>
      </c>
      <c r="D16" s="89" t="s">
        <v>310</v>
      </c>
      <c r="E16" s="25"/>
      <c r="F16" s="132">
        <f t="shared" si="2"/>
        <v>163.95</v>
      </c>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30"/>
      <c r="BA16" s="130"/>
      <c r="BB16" s="130"/>
      <c r="BC16" s="130"/>
      <c r="BD16" s="130"/>
      <c r="BE16" s="130"/>
      <c r="BF16" s="130"/>
      <c r="BG16" s="130"/>
      <c r="BH16" s="130"/>
      <c r="BI16" s="130"/>
      <c r="BJ16" s="132">
        <f t="shared" si="3"/>
        <v>163.95</v>
      </c>
      <c r="BK16" s="129">
        <f>SUM(BL16:BX16)</f>
        <v>129.35</v>
      </c>
      <c r="BL16" s="129">
        <v>69.08</v>
      </c>
      <c r="BM16" s="129">
        <v>8.43</v>
      </c>
      <c r="BN16" s="129"/>
      <c r="BO16" s="129">
        <v>51.84</v>
      </c>
      <c r="BP16" s="129"/>
      <c r="BQ16" s="129"/>
      <c r="BR16" s="129"/>
      <c r="BS16" s="129"/>
      <c r="BT16" s="129"/>
      <c r="BU16" s="129"/>
      <c r="BV16" s="129"/>
      <c r="BW16" s="130"/>
      <c r="BX16" s="130"/>
      <c r="BY16" s="130">
        <f>SUM(BZ16:DA16)</f>
        <v>34.6</v>
      </c>
      <c r="BZ16" s="130">
        <v>4.42</v>
      </c>
      <c r="CA16" s="130">
        <v>1.74</v>
      </c>
      <c r="CB16" s="130">
        <v>0.07</v>
      </c>
      <c r="CC16" s="130">
        <v>3.4</v>
      </c>
      <c r="CD16" s="130">
        <v>1.6</v>
      </c>
      <c r="CE16" s="130">
        <v>1.4</v>
      </c>
      <c r="CF16" s="130">
        <v>2.4</v>
      </c>
      <c r="CG16" s="130"/>
      <c r="CH16" s="130">
        <v>0.7</v>
      </c>
      <c r="CI16" s="130"/>
      <c r="CJ16" s="130">
        <v>2.3</v>
      </c>
      <c r="CK16" s="130">
        <v>0.27</v>
      </c>
      <c r="CL16" s="130"/>
      <c r="CM16" s="130"/>
      <c r="CN16" s="130"/>
      <c r="CO16" s="130">
        <v>0.6</v>
      </c>
      <c r="CP16" s="130"/>
      <c r="CQ16" s="130"/>
      <c r="CR16" s="130"/>
      <c r="CS16" s="130"/>
      <c r="CT16" s="130">
        <v>4</v>
      </c>
      <c r="CU16" s="130"/>
      <c r="CV16" s="130"/>
      <c r="CW16" s="130"/>
      <c r="CX16" s="130">
        <v>9</v>
      </c>
      <c r="CY16" s="130"/>
      <c r="CZ16" s="130">
        <v>2.7</v>
      </c>
      <c r="DA16" s="126"/>
    </row>
    <row r="17" spans="1:105" ht="16.5" customHeight="1">
      <c r="A17" s="93" t="s">
        <v>342</v>
      </c>
      <c r="B17" s="93" t="s">
        <v>344</v>
      </c>
      <c r="C17" s="93"/>
      <c r="D17" s="89" t="s">
        <v>311</v>
      </c>
      <c r="E17" s="25"/>
      <c r="F17" s="132">
        <f t="shared" si="2"/>
        <v>112.73</v>
      </c>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30"/>
      <c r="BA17" s="130"/>
      <c r="BB17" s="130"/>
      <c r="BC17" s="130"/>
      <c r="BD17" s="130"/>
      <c r="BE17" s="130"/>
      <c r="BF17" s="130"/>
      <c r="BG17" s="130"/>
      <c r="BH17" s="130"/>
      <c r="BI17" s="130"/>
      <c r="BJ17" s="132">
        <f t="shared" si="3"/>
        <v>112.73</v>
      </c>
      <c r="BK17" s="129">
        <f>SUM(BK18:BK19)</f>
        <v>80.51</v>
      </c>
      <c r="BL17" s="129">
        <f>SUM(BL18:BL19)</f>
        <v>46.53</v>
      </c>
      <c r="BM17" s="129">
        <f>SUM(BM18:BM19)</f>
        <v>0.71</v>
      </c>
      <c r="BN17" s="129"/>
      <c r="BO17" s="129">
        <f>SUM(BO18:BO19)</f>
        <v>33.27</v>
      </c>
      <c r="BP17" s="129"/>
      <c r="BQ17" s="129"/>
      <c r="BR17" s="129"/>
      <c r="BS17" s="129"/>
      <c r="BT17" s="129"/>
      <c r="BU17" s="129"/>
      <c r="BV17" s="129"/>
      <c r="BW17" s="129"/>
      <c r="BX17" s="129"/>
      <c r="BY17" s="129">
        <f aca="true" t="shared" si="7" ref="BY17:CH17">SUM(BY18:BY19)</f>
        <v>32.22</v>
      </c>
      <c r="BZ17" s="129">
        <f t="shared" si="7"/>
        <v>6.67</v>
      </c>
      <c r="CA17" s="129">
        <f t="shared" si="7"/>
        <v>0</v>
      </c>
      <c r="CB17" s="129">
        <f t="shared" si="7"/>
        <v>0.02</v>
      </c>
      <c r="CC17" s="129">
        <f t="shared" si="7"/>
        <v>0.13</v>
      </c>
      <c r="CD17" s="129">
        <f t="shared" si="7"/>
        <v>4.92</v>
      </c>
      <c r="CE17" s="129">
        <f t="shared" si="7"/>
        <v>0.3</v>
      </c>
      <c r="CF17" s="129">
        <f t="shared" si="7"/>
        <v>7.66</v>
      </c>
      <c r="CG17" s="129">
        <f t="shared" si="7"/>
        <v>0</v>
      </c>
      <c r="CH17" s="129">
        <f t="shared" si="7"/>
        <v>0</v>
      </c>
      <c r="CI17" s="129"/>
      <c r="CJ17" s="129">
        <f>SUM(CJ18:CJ19)</f>
        <v>1.5099999999999998</v>
      </c>
      <c r="CK17" s="129">
        <f>SUM(CK18:CK19)</f>
        <v>0.17</v>
      </c>
      <c r="CL17" s="129"/>
      <c r="CM17" s="129"/>
      <c r="CN17" s="129"/>
      <c r="CO17" s="129"/>
      <c r="CP17" s="129"/>
      <c r="CQ17" s="129"/>
      <c r="CR17" s="129"/>
      <c r="CS17" s="129"/>
      <c r="CT17" s="129"/>
      <c r="CU17" s="129"/>
      <c r="CV17" s="129"/>
      <c r="CW17" s="129"/>
      <c r="CX17" s="129">
        <f>SUM(CX18:CX19)</f>
        <v>9</v>
      </c>
      <c r="CY17" s="129">
        <f>SUM(CY18:CY19)</f>
        <v>1.24</v>
      </c>
      <c r="CZ17" s="129">
        <f>SUM(CZ18:CZ19)</f>
        <v>0.6</v>
      </c>
      <c r="DA17" s="129"/>
    </row>
    <row r="18" spans="1:105" ht="16.5" customHeight="1">
      <c r="A18" s="93" t="s">
        <v>342</v>
      </c>
      <c r="B18" s="93" t="s">
        <v>344</v>
      </c>
      <c r="C18" s="93" t="s">
        <v>368</v>
      </c>
      <c r="D18" s="89" t="s">
        <v>312</v>
      </c>
      <c r="E18" s="25"/>
      <c r="F18" s="132">
        <f t="shared" si="2"/>
        <v>85.7</v>
      </c>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130"/>
      <c r="BB18" s="130"/>
      <c r="BC18" s="130"/>
      <c r="BD18" s="130"/>
      <c r="BE18" s="130"/>
      <c r="BF18" s="130"/>
      <c r="BG18" s="130"/>
      <c r="BH18" s="130"/>
      <c r="BI18" s="130"/>
      <c r="BJ18" s="132">
        <f t="shared" si="3"/>
        <v>85.7</v>
      </c>
      <c r="BK18" s="129">
        <f>SUM(BL18:BX18)</f>
        <v>60.690000000000005</v>
      </c>
      <c r="BL18" s="129">
        <v>35.02</v>
      </c>
      <c r="BM18" s="129"/>
      <c r="BN18" s="129"/>
      <c r="BO18" s="129">
        <v>25.67</v>
      </c>
      <c r="BP18" s="129"/>
      <c r="BQ18" s="129"/>
      <c r="BR18" s="129"/>
      <c r="BS18" s="129"/>
      <c r="BT18" s="129"/>
      <c r="BU18" s="129"/>
      <c r="BV18" s="129"/>
      <c r="BW18" s="130"/>
      <c r="BX18" s="130"/>
      <c r="BY18" s="130">
        <f>SUM(BZ18:DA18)</f>
        <v>25.01</v>
      </c>
      <c r="BZ18" s="130">
        <v>5.47</v>
      </c>
      <c r="CA18" s="130"/>
      <c r="CB18" s="130"/>
      <c r="CC18" s="130"/>
      <c r="CD18" s="130"/>
      <c r="CE18" s="130"/>
      <c r="CF18" s="130">
        <v>7.66</v>
      </c>
      <c r="CG18" s="130"/>
      <c r="CH18" s="130"/>
      <c r="CI18" s="130"/>
      <c r="CJ18" s="130">
        <v>1.15</v>
      </c>
      <c r="CK18" s="130">
        <v>0.13</v>
      </c>
      <c r="CL18" s="130"/>
      <c r="CM18" s="130"/>
      <c r="CN18" s="130"/>
      <c r="CO18" s="130"/>
      <c r="CP18" s="130"/>
      <c r="CQ18" s="130"/>
      <c r="CR18" s="130"/>
      <c r="CS18" s="130"/>
      <c r="CT18" s="130"/>
      <c r="CU18" s="130"/>
      <c r="CV18" s="130"/>
      <c r="CW18" s="130"/>
      <c r="CX18" s="130">
        <v>9</v>
      </c>
      <c r="CY18" s="130">
        <v>1</v>
      </c>
      <c r="CZ18" s="130">
        <v>0.6</v>
      </c>
      <c r="DA18" s="126"/>
    </row>
    <row r="19" spans="1:105" ht="16.5" customHeight="1">
      <c r="A19" s="93" t="s">
        <v>342</v>
      </c>
      <c r="B19" s="93" t="s">
        <v>344</v>
      </c>
      <c r="C19" s="93" t="s">
        <v>341</v>
      </c>
      <c r="D19" s="89" t="s">
        <v>313</v>
      </c>
      <c r="E19" s="31"/>
      <c r="F19" s="132">
        <f t="shared" si="2"/>
        <v>27.03</v>
      </c>
      <c r="G19" s="129"/>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2">
        <f t="shared" si="3"/>
        <v>27.03</v>
      </c>
      <c r="BK19" s="130">
        <f>SUM(BL19:BX19)</f>
        <v>19.82</v>
      </c>
      <c r="BL19" s="130">
        <v>11.51</v>
      </c>
      <c r="BM19" s="130">
        <v>0.71</v>
      </c>
      <c r="BN19" s="130"/>
      <c r="BO19" s="130">
        <v>7.6</v>
      </c>
      <c r="BP19" s="130"/>
      <c r="BQ19" s="130"/>
      <c r="BR19" s="130"/>
      <c r="BS19" s="130"/>
      <c r="BT19" s="130"/>
      <c r="BU19" s="130"/>
      <c r="BV19" s="130"/>
      <c r="BW19" s="130"/>
      <c r="BX19" s="130"/>
      <c r="BY19" s="130">
        <f>SUM(BZ19:DA19)</f>
        <v>7.21</v>
      </c>
      <c r="BZ19" s="130">
        <v>1.2</v>
      </c>
      <c r="CA19" s="130"/>
      <c r="CB19" s="130">
        <v>0.02</v>
      </c>
      <c r="CC19" s="130">
        <v>0.13</v>
      </c>
      <c r="CD19" s="130">
        <v>4.92</v>
      </c>
      <c r="CE19" s="130">
        <v>0.3</v>
      </c>
      <c r="CF19" s="130"/>
      <c r="CG19" s="130"/>
      <c r="CH19" s="130"/>
      <c r="CI19" s="130"/>
      <c r="CJ19" s="130">
        <v>0.36</v>
      </c>
      <c r="CK19" s="130">
        <v>0.04</v>
      </c>
      <c r="CL19" s="130"/>
      <c r="CM19" s="130"/>
      <c r="CN19" s="130"/>
      <c r="CO19" s="130"/>
      <c r="CP19" s="130"/>
      <c r="CQ19" s="130"/>
      <c r="CR19" s="130"/>
      <c r="CS19" s="130"/>
      <c r="CT19" s="130"/>
      <c r="CU19" s="130"/>
      <c r="CV19" s="130"/>
      <c r="CW19" s="130"/>
      <c r="CX19" s="130"/>
      <c r="CY19" s="130">
        <v>0.24</v>
      </c>
      <c r="CZ19" s="130"/>
      <c r="DA19" s="126"/>
    </row>
    <row r="20" spans="1:105" ht="16.5" customHeight="1">
      <c r="A20" s="93" t="s">
        <v>342</v>
      </c>
      <c r="B20" s="93" t="s">
        <v>345</v>
      </c>
      <c r="C20" s="93"/>
      <c r="D20" s="89" t="s">
        <v>314</v>
      </c>
      <c r="E20" s="31"/>
      <c r="F20" s="132">
        <f t="shared" si="2"/>
        <v>1413.23</v>
      </c>
      <c r="G20" s="129"/>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2">
        <f t="shared" si="3"/>
        <v>1413.23</v>
      </c>
      <c r="BK20" s="130">
        <f>SUM(BK21:BK22)</f>
        <v>940.75</v>
      </c>
      <c r="BL20" s="130">
        <f aca="true" t="shared" si="8" ref="BL20:CZ20">SUM(BL21:BL22)</f>
        <v>398.87</v>
      </c>
      <c r="BM20" s="130">
        <f t="shared" si="8"/>
        <v>51.120000000000005</v>
      </c>
      <c r="BN20" s="130"/>
      <c r="BO20" s="130">
        <f t="shared" si="8"/>
        <v>302.06</v>
      </c>
      <c r="BP20" s="130"/>
      <c r="BQ20" s="130"/>
      <c r="BR20" s="130"/>
      <c r="BS20" s="130"/>
      <c r="BT20" s="130"/>
      <c r="BU20" s="130"/>
      <c r="BV20" s="130"/>
      <c r="BW20" s="130"/>
      <c r="BX20" s="130">
        <f t="shared" si="8"/>
        <v>188.7</v>
      </c>
      <c r="BY20" s="130">
        <f t="shared" si="8"/>
        <v>472.48</v>
      </c>
      <c r="BZ20" s="130">
        <f t="shared" si="8"/>
        <v>34.25</v>
      </c>
      <c r="CA20" s="130">
        <f t="shared" si="8"/>
        <v>6.1</v>
      </c>
      <c r="CB20" s="130">
        <f t="shared" si="8"/>
        <v>0.02</v>
      </c>
      <c r="CC20" s="130">
        <f t="shared" si="8"/>
        <v>18.7</v>
      </c>
      <c r="CD20" s="130">
        <f t="shared" si="8"/>
        <v>136.25</v>
      </c>
      <c r="CE20" s="130">
        <f t="shared" si="8"/>
        <v>10.01</v>
      </c>
      <c r="CF20" s="130">
        <f t="shared" si="8"/>
        <v>184.78</v>
      </c>
      <c r="CG20" s="130">
        <f t="shared" si="8"/>
        <v>7.88</v>
      </c>
      <c r="CH20" s="130">
        <f t="shared" si="8"/>
        <v>5.64</v>
      </c>
      <c r="CI20" s="130"/>
      <c r="CJ20" s="130">
        <f t="shared" si="8"/>
        <v>13.35</v>
      </c>
      <c r="CK20" s="130">
        <f t="shared" si="8"/>
        <v>1.5</v>
      </c>
      <c r="CL20" s="130"/>
      <c r="CM20" s="130"/>
      <c r="CN20" s="130"/>
      <c r="CO20" s="130">
        <f t="shared" si="8"/>
        <v>5</v>
      </c>
      <c r="CP20" s="130"/>
      <c r="CQ20" s="130"/>
      <c r="CR20" s="130"/>
      <c r="CS20" s="130">
        <f t="shared" si="8"/>
        <v>0.4</v>
      </c>
      <c r="CT20" s="130"/>
      <c r="CU20" s="130"/>
      <c r="CV20" s="130">
        <f t="shared" si="8"/>
        <v>2.9</v>
      </c>
      <c r="CW20" s="130"/>
      <c r="CX20" s="130">
        <f t="shared" si="8"/>
        <v>40.5</v>
      </c>
      <c r="CY20" s="130">
        <f t="shared" si="8"/>
        <v>1.3</v>
      </c>
      <c r="CZ20" s="130">
        <f t="shared" si="8"/>
        <v>3.9</v>
      </c>
      <c r="DA20" s="130"/>
    </row>
    <row r="21" spans="1:105" ht="16.5" customHeight="1">
      <c r="A21" s="93" t="s">
        <v>342</v>
      </c>
      <c r="B21" s="93" t="s">
        <v>345</v>
      </c>
      <c r="C21" s="93" t="s">
        <v>336</v>
      </c>
      <c r="D21" s="89" t="s">
        <v>315</v>
      </c>
      <c r="E21" s="31"/>
      <c r="F21" s="132">
        <f t="shared" si="2"/>
        <v>776.64</v>
      </c>
      <c r="G21" s="129"/>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2">
        <f t="shared" si="3"/>
        <v>776.64</v>
      </c>
      <c r="BK21" s="130">
        <f>SUM(BL21:BX21)</f>
        <v>555.38</v>
      </c>
      <c r="BL21" s="130">
        <v>195.53</v>
      </c>
      <c r="BM21" s="130">
        <v>22.43</v>
      </c>
      <c r="BN21" s="130"/>
      <c r="BO21" s="130">
        <v>148.72</v>
      </c>
      <c r="BP21" s="130"/>
      <c r="BQ21" s="130"/>
      <c r="BR21" s="130"/>
      <c r="BS21" s="130"/>
      <c r="BT21" s="130"/>
      <c r="BU21" s="130"/>
      <c r="BV21" s="130"/>
      <c r="BW21" s="130"/>
      <c r="BX21" s="130">
        <v>188.7</v>
      </c>
      <c r="BY21" s="130">
        <f>SUM(BZ21:DA21)</f>
        <v>221.26</v>
      </c>
      <c r="BZ21" s="130">
        <v>14.29</v>
      </c>
      <c r="CA21" s="130"/>
      <c r="CB21" s="130"/>
      <c r="CC21" s="130">
        <v>11</v>
      </c>
      <c r="CD21" s="130">
        <v>82</v>
      </c>
      <c r="CE21" s="130">
        <v>5.2</v>
      </c>
      <c r="CF21" s="130">
        <v>71.61</v>
      </c>
      <c r="CG21" s="130">
        <v>7.88</v>
      </c>
      <c r="CH21" s="130">
        <v>0.5</v>
      </c>
      <c r="CI21" s="130"/>
      <c r="CJ21" s="130">
        <v>6.55</v>
      </c>
      <c r="CK21" s="130">
        <v>0.73</v>
      </c>
      <c r="CL21" s="130"/>
      <c r="CM21" s="130"/>
      <c r="CN21" s="130"/>
      <c r="CO21" s="130">
        <v>5</v>
      </c>
      <c r="CP21" s="130"/>
      <c r="CQ21" s="130"/>
      <c r="CR21" s="130"/>
      <c r="CS21" s="130">
        <v>0.2</v>
      </c>
      <c r="CT21" s="130"/>
      <c r="CU21" s="130"/>
      <c r="CV21" s="130">
        <v>2.5</v>
      </c>
      <c r="CW21" s="130"/>
      <c r="CX21" s="130">
        <v>13.5</v>
      </c>
      <c r="CY21" s="130">
        <v>0.3</v>
      </c>
      <c r="CZ21" s="130"/>
      <c r="DA21" s="126"/>
    </row>
    <row r="22" spans="1:105" ht="16.5" customHeight="1">
      <c r="A22" s="93" t="s">
        <v>342</v>
      </c>
      <c r="B22" s="93" t="s">
        <v>345</v>
      </c>
      <c r="C22" s="93" t="s">
        <v>337</v>
      </c>
      <c r="D22" s="89" t="s">
        <v>316</v>
      </c>
      <c r="E22" s="31"/>
      <c r="F22" s="132">
        <f t="shared" si="2"/>
        <v>636.59</v>
      </c>
      <c r="G22" s="129"/>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2">
        <f t="shared" si="3"/>
        <v>636.59</v>
      </c>
      <c r="BK22" s="130">
        <f>SUM(BL22:BX22)</f>
        <v>385.37</v>
      </c>
      <c r="BL22" s="130">
        <v>203.34</v>
      </c>
      <c r="BM22" s="130">
        <v>28.69</v>
      </c>
      <c r="BN22" s="130"/>
      <c r="BO22" s="130">
        <v>153.34</v>
      </c>
      <c r="BP22" s="130"/>
      <c r="BQ22" s="130"/>
      <c r="BR22" s="130"/>
      <c r="BS22" s="130"/>
      <c r="BT22" s="130"/>
      <c r="BU22" s="130"/>
      <c r="BV22" s="130"/>
      <c r="BW22" s="130"/>
      <c r="BX22" s="130"/>
      <c r="BY22" s="130">
        <f>SUM(BZ22:DA22)</f>
        <v>251.22</v>
      </c>
      <c r="BZ22" s="130">
        <v>19.96</v>
      </c>
      <c r="CA22" s="130">
        <v>6.1</v>
      </c>
      <c r="CB22" s="130">
        <v>0.02</v>
      </c>
      <c r="CC22" s="130">
        <v>7.7</v>
      </c>
      <c r="CD22" s="130">
        <v>54.25</v>
      </c>
      <c r="CE22" s="130">
        <v>4.81</v>
      </c>
      <c r="CF22" s="130">
        <v>113.17</v>
      </c>
      <c r="CG22" s="130"/>
      <c r="CH22" s="130">
        <v>5.14</v>
      </c>
      <c r="CI22" s="130"/>
      <c r="CJ22" s="130">
        <v>6.8</v>
      </c>
      <c r="CK22" s="130">
        <v>0.77</v>
      </c>
      <c r="CL22" s="130"/>
      <c r="CM22" s="130"/>
      <c r="CN22" s="130"/>
      <c r="CO22" s="130"/>
      <c r="CP22" s="130"/>
      <c r="CQ22" s="130"/>
      <c r="CR22" s="130"/>
      <c r="CS22" s="130">
        <v>0.2</v>
      </c>
      <c r="CT22" s="130"/>
      <c r="CU22" s="130"/>
      <c r="CV22" s="130">
        <v>0.4</v>
      </c>
      <c r="CW22" s="130"/>
      <c r="CX22" s="130">
        <v>27</v>
      </c>
      <c r="CY22" s="130">
        <v>1</v>
      </c>
      <c r="CZ22" s="130">
        <v>3.9</v>
      </c>
      <c r="DA22" s="126"/>
    </row>
    <row r="23" spans="1:105" ht="16.5" customHeight="1">
      <c r="A23" s="93" t="s">
        <v>342</v>
      </c>
      <c r="B23" s="93" t="s">
        <v>346</v>
      </c>
      <c r="C23" s="93"/>
      <c r="D23" s="89" t="s">
        <v>317</v>
      </c>
      <c r="E23" s="31"/>
      <c r="F23" s="132">
        <f t="shared" si="2"/>
        <v>293.72</v>
      </c>
      <c r="G23" s="129"/>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2">
        <f t="shared" si="3"/>
        <v>293.72</v>
      </c>
      <c r="BK23" s="130">
        <f>BK24</f>
        <v>203.21</v>
      </c>
      <c r="BL23" s="130">
        <f aca="true" t="shared" si="9" ref="BL23:CZ23">BL24</f>
        <v>110.47</v>
      </c>
      <c r="BM23" s="130">
        <f t="shared" si="9"/>
        <v>78.15</v>
      </c>
      <c r="BN23" s="130">
        <f t="shared" si="9"/>
        <v>8.96</v>
      </c>
      <c r="BO23" s="130">
        <f t="shared" si="9"/>
        <v>5.63</v>
      </c>
      <c r="BP23" s="130"/>
      <c r="BQ23" s="130"/>
      <c r="BR23" s="130"/>
      <c r="BS23" s="130"/>
      <c r="BT23" s="130"/>
      <c r="BU23" s="130"/>
      <c r="BV23" s="130"/>
      <c r="BW23" s="130"/>
      <c r="BX23" s="130"/>
      <c r="BY23" s="130">
        <f t="shared" si="9"/>
        <v>90.50999999999999</v>
      </c>
      <c r="BZ23" s="130">
        <f t="shared" si="9"/>
        <v>8</v>
      </c>
      <c r="CA23" s="130">
        <f t="shared" si="9"/>
        <v>0</v>
      </c>
      <c r="CB23" s="130">
        <f t="shared" si="9"/>
        <v>0</v>
      </c>
      <c r="CC23" s="130">
        <f t="shared" si="9"/>
        <v>1.75</v>
      </c>
      <c r="CD23" s="130">
        <f t="shared" si="9"/>
        <v>7.22</v>
      </c>
      <c r="CE23" s="130">
        <f t="shared" si="9"/>
        <v>2</v>
      </c>
      <c r="CF23" s="130">
        <f t="shared" si="9"/>
        <v>18.05</v>
      </c>
      <c r="CG23" s="130">
        <f t="shared" si="9"/>
        <v>0</v>
      </c>
      <c r="CH23" s="130">
        <f t="shared" si="9"/>
        <v>1</v>
      </c>
      <c r="CI23" s="130"/>
      <c r="CJ23" s="130">
        <f t="shared" si="9"/>
        <v>3.73</v>
      </c>
      <c r="CK23" s="130">
        <f t="shared" si="9"/>
        <v>0.4</v>
      </c>
      <c r="CL23" s="130">
        <f t="shared" si="9"/>
        <v>21.36</v>
      </c>
      <c r="CM23" s="130"/>
      <c r="CN23" s="130"/>
      <c r="CO23" s="130">
        <f t="shared" si="9"/>
        <v>0.5</v>
      </c>
      <c r="CP23" s="130"/>
      <c r="CQ23" s="130"/>
      <c r="CR23" s="130"/>
      <c r="CS23" s="130">
        <f t="shared" si="9"/>
        <v>0</v>
      </c>
      <c r="CT23" s="130"/>
      <c r="CU23" s="130"/>
      <c r="CV23" s="130">
        <f t="shared" si="9"/>
        <v>0.4</v>
      </c>
      <c r="CW23" s="130"/>
      <c r="CX23" s="130">
        <f t="shared" si="9"/>
        <v>18</v>
      </c>
      <c r="CY23" s="130">
        <f t="shared" si="9"/>
        <v>7.5</v>
      </c>
      <c r="CZ23" s="130">
        <f t="shared" si="9"/>
        <v>0.6</v>
      </c>
      <c r="DA23" s="130"/>
    </row>
    <row r="24" spans="1:105" ht="16.5" customHeight="1">
      <c r="A24" s="93" t="s">
        <v>342</v>
      </c>
      <c r="B24" s="93" t="s">
        <v>346</v>
      </c>
      <c r="C24" s="93" t="s">
        <v>334</v>
      </c>
      <c r="D24" s="89" t="s">
        <v>318</v>
      </c>
      <c r="E24" s="31"/>
      <c r="F24" s="132">
        <f t="shared" si="2"/>
        <v>293.72</v>
      </c>
      <c r="G24" s="129"/>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2">
        <f t="shared" si="3"/>
        <v>293.72</v>
      </c>
      <c r="BK24" s="130">
        <f>SUM(BL24:BX24)</f>
        <v>203.21</v>
      </c>
      <c r="BL24" s="130">
        <v>110.47</v>
      </c>
      <c r="BM24" s="130">
        <v>78.15</v>
      </c>
      <c r="BN24" s="130">
        <v>8.96</v>
      </c>
      <c r="BO24" s="130">
        <v>5.63</v>
      </c>
      <c r="BP24" s="130"/>
      <c r="BQ24" s="130"/>
      <c r="BR24" s="130"/>
      <c r="BS24" s="130"/>
      <c r="BT24" s="130"/>
      <c r="BU24" s="130"/>
      <c r="BV24" s="130"/>
      <c r="BW24" s="130"/>
      <c r="BX24" s="130"/>
      <c r="BY24" s="130">
        <f>SUM(BZ24:DA24)</f>
        <v>90.50999999999999</v>
      </c>
      <c r="BZ24" s="130">
        <v>8</v>
      </c>
      <c r="CA24" s="130"/>
      <c r="CB24" s="130"/>
      <c r="CC24" s="130">
        <v>1.75</v>
      </c>
      <c r="CD24" s="130">
        <v>7.22</v>
      </c>
      <c r="CE24" s="130">
        <v>2</v>
      </c>
      <c r="CF24" s="130">
        <v>18.05</v>
      </c>
      <c r="CG24" s="130"/>
      <c r="CH24" s="130">
        <v>1</v>
      </c>
      <c r="CI24" s="130"/>
      <c r="CJ24" s="130">
        <v>3.73</v>
      </c>
      <c r="CK24" s="130">
        <v>0.4</v>
      </c>
      <c r="CL24" s="130">
        <v>21.36</v>
      </c>
      <c r="CM24" s="130"/>
      <c r="CN24" s="130"/>
      <c r="CO24" s="130">
        <v>0.5</v>
      </c>
      <c r="CP24" s="130"/>
      <c r="CQ24" s="130"/>
      <c r="CR24" s="130"/>
      <c r="CS24" s="130"/>
      <c r="CT24" s="130"/>
      <c r="CU24" s="130"/>
      <c r="CV24" s="130">
        <v>0.4</v>
      </c>
      <c r="CW24" s="130"/>
      <c r="CX24" s="130">
        <v>18</v>
      </c>
      <c r="CY24" s="130">
        <v>7.5</v>
      </c>
      <c r="CZ24" s="130">
        <v>0.6</v>
      </c>
      <c r="DA24" s="126"/>
    </row>
    <row r="25" spans="1:105" ht="16.5" customHeight="1">
      <c r="A25" s="93" t="s">
        <v>342</v>
      </c>
      <c r="B25" s="93" t="s">
        <v>341</v>
      </c>
      <c r="C25" s="93"/>
      <c r="D25" s="89" t="s">
        <v>319</v>
      </c>
      <c r="E25" s="31"/>
      <c r="F25" s="132">
        <f t="shared" si="2"/>
        <v>4.5</v>
      </c>
      <c r="G25" s="129"/>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2">
        <f t="shared" si="3"/>
        <v>4.5</v>
      </c>
      <c r="BK25" s="130">
        <f>BK26</f>
        <v>4.5</v>
      </c>
      <c r="BL25" s="130"/>
      <c r="BM25" s="130"/>
      <c r="BN25" s="130"/>
      <c r="BO25" s="130"/>
      <c r="BP25" s="130"/>
      <c r="BQ25" s="130"/>
      <c r="BR25" s="130"/>
      <c r="BS25" s="130"/>
      <c r="BT25" s="130">
        <f>BT26</f>
        <v>4.5</v>
      </c>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row>
    <row r="26" spans="1:105" ht="16.5" customHeight="1">
      <c r="A26" s="93" t="s">
        <v>342</v>
      </c>
      <c r="B26" s="93" t="s">
        <v>341</v>
      </c>
      <c r="C26" s="93" t="s">
        <v>335</v>
      </c>
      <c r="D26" s="89" t="s">
        <v>320</v>
      </c>
      <c r="E26" s="31"/>
      <c r="F26" s="132">
        <f t="shared" si="2"/>
        <v>4.5</v>
      </c>
      <c r="G26" s="129"/>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2">
        <f t="shared" si="3"/>
        <v>4.5</v>
      </c>
      <c r="BK26" s="130">
        <f>SUM(BL26:BX26)</f>
        <v>4.5</v>
      </c>
      <c r="BL26" s="130"/>
      <c r="BM26" s="130"/>
      <c r="BN26" s="130"/>
      <c r="BO26" s="130"/>
      <c r="BP26" s="130"/>
      <c r="BQ26" s="130"/>
      <c r="BR26" s="130"/>
      <c r="BS26" s="130"/>
      <c r="BT26" s="130">
        <v>4.5</v>
      </c>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26"/>
    </row>
    <row r="27" spans="1:105" ht="16.5" customHeight="1">
      <c r="A27" s="93" t="s">
        <v>347</v>
      </c>
      <c r="B27" s="93"/>
      <c r="C27" s="93"/>
      <c r="D27" s="88" t="s">
        <v>321</v>
      </c>
      <c r="E27" s="31"/>
      <c r="F27" s="132">
        <f t="shared" si="2"/>
        <v>88.72000000000001</v>
      </c>
      <c r="G27" s="129">
        <f>G28</f>
        <v>13.540000000000001</v>
      </c>
      <c r="H27" s="129"/>
      <c r="I27" s="129"/>
      <c r="J27" s="129"/>
      <c r="K27" s="129"/>
      <c r="L27" s="129"/>
      <c r="M27" s="129">
        <f>M28</f>
        <v>13.39</v>
      </c>
      <c r="N27" s="129"/>
      <c r="O27" s="129">
        <f>O28</f>
        <v>0.15</v>
      </c>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2">
        <f t="shared" si="3"/>
        <v>75.18</v>
      </c>
      <c r="BK27" s="130">
        <f>BK28</f>
        <v>75.18</v>
      </c>
      <c r="BL27" s="130"/>
      <c r="BM27" s="130"/>
      <c r="BN27" s="130"/>
      <c r="BO27" s="130"/>
      <c r="BP27" s="130"/>
      <c r="BQ27" s="130"/>
      <c r="BR27" s="130">
        <f>BR28</f>
        <v>72.37</v>
      </c>
      <c r="BS27" s="130"/>
      <c r="BT27" s="130">
        <f>BT28</f>
        <v>2.81</v>
      </c>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row>
    <row r="28" spans="1:105" ht="16.5" customHeight="1">
      <c r="A28" s="93" t="s">
        <v>347</v>
      </c>
      <c r="B28" s="93" t="s">
        <v>348</v>
      </c>
      <c r="C28" s="93"/>
      <c r="D28" s="89" t="s">
        <v>322</v>
      </c>
      <c r="E28" s="31"/>
      <c r="F28" s="132">
        <f t="shared" si="2"/>
        <v>88.72000000000001</v>
      </c>
      <c r="G28" s="129">
        <f>SUM(G29:G31)</f>
        <v>13.540000000000001</v>
      </c>
      <c r="H28" s="129"/>
      <c r="I28" s="129"/>
      <c r="J28" s="129"/>
      <c r="K28" s="129"/>
      <c r="L28" s="129"/>
      <c r="M28" s="129">
        <f>SUM(M29:M31)</f>
        <v>13.39</v>
      </c>
      <c r="N28" s="129"/>
      <c r="O28" s="129">
        <f>SUM(O29:O31)</f>
        <v>0.15</v>
      </c>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2">
        <f t="shared" si="3"/>
        <v>75.18</v>
      </c>
      <c r="BK28" s="130">
        <f>SUM(BK29:BK31)</f>
        <v>75.18</v>
      </c>
      <c r="BL28" s="130"/>
      <c r="BM28" s="130"/>
      <c r="BN28" s="130"/>
      <c r="BO28" s="130"/>
      <c r="BP28" s="130"/>
      <c r="BQ28" s="130"/>
      <c r="BR28" s="130">
        <f>SUM(BR29:BR31)</f>
        <v>72.37</v>
      </c>
      <c r="BS28" s="130"/>
      <c r="BT28" s="130">
        <f>SUM(BT29:BT31)</f>
        <v>2.81</v>
      </c>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row>
    <row r="29" spans="1:105" ht="16.5" customHeight="1">
      <c r="A29" s="93" t="s">
        <v>347</v>
      </c>
      <c r="B29" s="93" t="s">
        <v>348</v>
      </c>
      <c r="C29" s="93" t="s">
        <v>335</v>
      </c>
      <c r="D29" s="89" t="s">
        <v>349</v>
      </c>
      <c r="E29" s="31"/>
      <c r="F29" s="132">
        <f t="shared" si="2"/>
        <v>13.39</v>
      </c>
      <c r="G29" s="129">
        <f>SUM(H29:S29)</f>
        <v>13.39</v>
      </c>
      <c r="H29" s="130"/>
      <c r="I29" s="130"/>
      <c r="J29" s="130"/>
      <c r="K29" s="130"/>
      <c r="L29" s="130"/>
      <c r="M29" s="130">
        <v>13.39</v>
      </c>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2">
        <f t="shared" si="3"/>
        <v>0</v>
      </c>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26"/>
    </row>
    <row r="30" spans="1:105" ht="16.5" customHeight="1">
      <c r="A30" s="93" t="s">
        <v>347</v>
      </c>
      <c r="B30" s="93" t="s">
        <v>348</v>
      </c>
      <c r="C30" s="93" t="s">
        <v>334</v>
      </c>
      <c r="D30" s="89" t="s">
        <v>323</v>
      </c>
      <c r="E30" s="31"/>
      <c r="F30" s="132">
        <f t="shared" si="2"/>
        <v>72.37</v>
      </c>
      <c r="G30" s="129"/>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2">
        <f t="shared" si="3"/>
        <v>72.37</v>
      </c>
      <c r="BK30" s="130">
        <f>SUM(BL30:BX30)</f>
        <v>72.37</v>
      </c>
      <c r="BL30" s="130"/>
      <c r="BM30" s="130"/>
      <c r="BN30" s="130"/>
      <c r="BO30" s="130"/>
      <c r="BP30" s="130"/>
      <c r="BQ30" s="130"/>
      <c r="BR30" s="130">
        <v>72.37</v>
      </c>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26"/>
    </row>
    <row r="31" spans="1:105" ht="16.5" customHeight="1">
      <c r="A31" s="93" t="s">
        <v>347</v>
      </c>
      <c r="B31" s="93" t="s">
        <v>348</v>
      </c>
      <c r="C31" s="93" t="s">
        <v>341</v>
      </c>
      <c r="D31" s="89" t="s">
        <v>324</v>
      </c>
      <c r="E31" s="31"/>
      <c r="F31" s="132">
        <f t="shared" si="2"/>
        <v>2.96</v>
      </c>
      <c r="G31" s="129">
        <f>SUM(H31:S31)</f>
        <v>0.15</v>
      </c>
      <c r="H31" s="130"/>
      <c r="I31" s="130"/>
      <c r="J31" s="130"/>
      <c r="K31" s="130"/>
      <c r="L31" s="130"/>
      <c r="M31" s="130"/>
      <c r="N31" s="130"/>
      <c r="O31" s="130">
        <v>0.15</v>
      </c>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2">
        <f t="shared" si="3"/>
        <v>2.81</v>
      </c>
      <c r="BK31" s="130">
        <f>SUM(BL31:BX31)</f>
        <v>2.81</v>
      </c>
      <c r="BL31" s="130"/>
      <c r="BM31" s="130"/>
      <c r="BN31" s="130"/>
      <c r="BO31" s="130"/>
      <c r="BP31" s="130"/>
      <c r="BQ31" s="130"/>
      <c r="BR31" s="130"/>
      <c r="BS31" s="130"/>
      <c r="BT31" s="130">
        <v>2.81</v>
      </c>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26"/>
    </row>
    <row r="32" spans="1:105" ht="16.5" customHeight="1">
      <c r="A32" s="93" t="s">
        <v>351</v>
      </c>
      <c r="B32" s="93"/>
      <c r="C32" s="93"/>
      <c r="D32" s="88" t="s">
        <v>59</v>
      </c>
      <c r="E32" s="31"/>
      <c r="F32" s="132">
        <f t="shared" si="2"/>
        <v>148.46</v>
      </c>
      <c r="G32" s="129">
        <f>G33</f>
        <v>23.15</v>
      </c>
      <c r="H32" s="129"/>
      <c r="I32" s="129"/>
      <c r="J32" s="129"/>
      <c r="K32" s="129"/>
      <c r="L32" s="129"/>
      <c r="M32" s="129"/>
      <c r="N32" s="129"/>
      <c r="O32" s="129"/>
      <c r="P32" s="129">
        <f>P33</f>
        <v>23.15</v>
      </c>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2">
        <f t="shared" si="3"/>
        <v>125.31</v>
      </c>
      <c r="BK32" s="130">
        <f>BK33</f>
        <v>125.31</v>
      </c>
      <c r="BL32" s="130"/>
      <c r="BM32" s="130"/>
      <c r="BN32" s="130"/>
      <c r="BO32" s="130"/>
      <c r="BP32" s="130"/>
      <c r="BQ32" s="130"/>
      <c r="BR32" s="130"/>
      <c r="BS32" s="130"/>
      <c r="BT32" s="130"/>
      <c r="BU32" s="130">
        <f>BU33</f>
        <v>125.31</v>
      </c>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row>
    <row r="33" spans="1:105" ht="16.5" customHeight="1">
      <c r="A33" s="93" t="s">
        <v>351</v>
      </c>
      <c r="B33" s="93" t="s">
        <v>334</v>
      </c>
      <c r="C33" s="93"/>
      <c r="D33" s="89" t="s">
        <v>325</v>
      </c>
      <c r="E33" s="31"/>
      <c r="F33" s="132">
        <f t="shared" si="2"/>
        <v>148.46</v>
      </c>
      <c r="G33" s="129">
        <f>G34</f>
        <v>23.15</v>
      </c>
      <c r="H33" s="129"/>
      <c r="I33" s="129"/>
      <c r="J33" s="129"/>
      <c r="K33" s="129"/>
      <c r="L33" s="129"/>
      <c r="M33" s="129"/>
      <c r="N33" s="129"/>
      <c r="O33" s="129"/>
      <c r="P33" s="129">
        <f>P34</f>
        <v>23.15</v>
      </c>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2">
        <f t="shared" si="3"/>
        <v>125.31</v>
      </c>
      <c r="BK33" s="130">
        <f>BK34</f>
        <v>125.31</v>
      </c>
      <c r="BL33" s="130"/>
      <c r="BM33" s="130"/>
      <c r="BN33" s="130"/>
      <c r="BO33" s="130"/>
      <c r="BP33" s="130"/>
      <c r="BQ33" s="130"/>
      <c r="BR33" s="130"/>
      <c r="BS33" s="130"/>
      <c r="BT33" s="130"/>
      <c r="BU33" s="130">
        <f>BU34</f>
        <v>125.31</v>
      </c>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row>
    <row r="34" spans="1:105" ht="16.5" customHeight="1">
      <c r="A34" s="93" t="s">
        <v>351</v>
      </c>
      <c r="B34" s="93" t="s">
        <v>334</v>
      </c>
      <c r="C34" s="93" t="s">
        <v>335</v>
      </c>
      <c r="D34" s="89" t="s">
        <v>326</v>
      </c>
      <c r="E34" s="31"/>
      <c r="F34" s="132">
        <f t="shared" si="2"/>
        <v>148.46</v>
      </c>
      <c r="G34" s="129">
        <f>SUM(H34:S34)</f>
        <v>23.15</v>
      </c>
      <c r="H34" s="130"/>
      <c r="I34" s="130"/>
      <c r="J34" s="130"/>
      <c r="K34" s="130"/>
      <c r="L34" s="130"/>
      <c r="M34" s="130"/>
      <c r="N34" s="130"/>
      <c r="O34" s="130"/>
      <c r="P34" s="130">
        <v>23.15</v>
      </c>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2">
        <f t="shared" si="3"/>
        <v>125.31</v>
      </c>
      <c r="BK34" s="130">
        <f>SUM(BL34:BX34)</f>
        <v>125.31</v>
      </c>
      <c r="BL34" s="130"/>
      <c r="BM34" s="130"/>
      <c r="BN34" s="130"/>
      <c r="BO34" s="130"/>
      <c r="BP34" s="130"/>
      <c r="BQ34" s="130"/>
      <c r="BR34" s="130"/>
      <c r="BS34" s="130"/>
      <c r="BT34" s="130"/>
      <c r="BU34" s="130">
        <v>125.31</v>
      </c>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26"/>
    </row>
  </sheetData>
  <sheetProtection/>
  <mergeCells count="29">
    <mergeCell ref="A9:D9"/>
    <mergeCell ref="BK7:BK8"/>
    <mergeCell ref="BY7:BY8"/>
    <mergeCell ref="DA5:DA8"/>
    <mergeCell ref="A5:C7"/>
    <mergeCell ref="D5:D8"/>
    <mergeCell ref="F6:F8"/>
    <mergeCell ref="G7:G8"/>
    <mergeCell ref="T7:T8"/>
    <mergeCell ref="AV7:AV8"/>
    <mergeCell ref="BJ5:BJ8"/>
    <mergeCell ref="BK5:BX5"/>
    <mergeCell ref="BY5:CZ5"/>
    <mergeCell ref="G6:S6"/>
    <mergeCell ref="T6:AU6"/>
    <mergeCell ref="AV6:BG6"/>
    <mergeCell ref="BH6:BI6"/>
    <mergeCell ref="BK6:BX6"/>
    <mergeCell ref="BY6:CZ6"/>
    <mergeCell ref="A1:BG1"/>
    <mergeCell ref="A3:R3"/>
    <mergeCell ref="H5:J5"/>
    <mergeCell ref="K5:O5"/>
    <mergeCell ref="Q5:S5"/>
    <mergeCell ref="U5:AH5"/>
    <mergeCell ref="AK5:AM5"/>
    <mergeCell ref="AN5:AP5"/>
    <mergeCell ref="AW5:AY5"/>
    <mergeCell ref="AZ5:BD5"/>
  </mergeCells>
  <printOptions horizontalCentered="1"/>
  <pageMargins left="0.75" right="0.75" top="0.59" bottom="0.28" header="0.51" footer="0.2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P15"/>
  <sheetViews>
    <sheetView zoomScaleSheetLayoutView="100" zoomScalePageLayoutView="0" workbookViewId="0" topLeftCell="A1">
      <selection activeCell="O22" sqref="O22"/>
    </sheetView>
  </sheetViews>
  <sheetFormatPr defaultColWidth="9.140625" defaultRowHeight="12.75"/>
  <cols>
    <col min="1" max="3" width="5.57421875" style="0" customWidth="1"/>
    <col min="4" max="4" width="40.28125" style="0" customWidth="1"/>
    <col min="5" max="9" width="10.00390625" style="0" customWidth="1"/>
    <col min="10" max="10" width="9.140625" style="0" bestFit="1" customWidth="1"/>
    <col min="11" max="11" width="9.7109375" style="0" bestFit="1" customWidth="1"/>
    <col min="12" max="12" width="8.00390625" style="0" customWidth="1"/>
    <col min="14" max="14" width="6.57421875" style="0" customWidth="1"/>
    <col min="15" max="15" width="12.28125" style="0" customWidth="1"/>
    <col min="16" max="16" width="7.57421875" style="0" customWidth="1"/>
  </cols>
  <sheetData>
    <row r="1" spans="1:16" ht="20.25">
      <c r="A1" s="191" t="s">
        <v>260</v>
      </c>
      <c r="B1" s="191"/>
      <c r="C1" s="191"/>
      <c r="D1" s="191"/>
      <c r="E1" s="191"/>
      <c r="F1" s="191"/>
      <c r="G1" s="191"/>
      <c r="H1" s="191"/>
      <c r="I1" s="191"/>
      <c r="J1" s="191"/>
      <c r="K1" s="191"/>
      <c r="L1" s="191"/>
      <c r="M1" s="191"/>
      <c r="N1" s="191"/>
      <c r="O1" s="191"/>
      <c r="P1" s="191"/>
    </row>
    <row r="2" spans="10:16" ht="12.75">
      <c r="J2" s="17"/>
      <c r="P2" s="17" t="s">
        <v>261</v>
      </c>
    </row>
    <row r="3" spans="1:16" ht="18.75" customHeight="1">
      <c r="A3" s="101" t="s">
        <v>299</v>
      </c>
      <c r="J3" s="17"/>
      <c r="P3" s="17" t="s">
        <v>5</v>
      </c>
    </row>
    <row r="4" spans="1:16" ht="21" customHeight="1">
      <c r="A4" s="206" t="s">
        <v>160</v>
      </c>
      <c r="B4" s="206"/>
      <c r="C4" s="206"/>
      <c r="D4" s="206" t="s">
        <v>79</v>
      </c>
      <c r="E4" s="206" t="s">
        <v>161</v>
      </c>
      <c r="F4" s="207"/>
      <c r="G4" s="207"/>
      <c r="H4" s="206" t="s">
        <v>162</v>
      </c>
      <c r="I4" s="207"/>
      <c r="J4" s="207"/>
      <c r="K4" s="207"/>
      <c r="L4" s="207"/>
      <c r="M4" s="207"/>
      <c r="N4" s="207"/>
      <c r="O4" s="207"/>
      <c r="P4" s="207"/>
    </row>
    <row r="5" spans="1:16" ht="50.25" customHeight="1">
      <c r="A5" s="24" t="s">
        <v>87</v>
      </c>
      <c r="B5" s="24" t="s">
        <v>88</v>
      </c>
      <c r="C5" s="24" t="s">
        <v>89</v>
      </c>
      <c r="D5" s="206"/>
      <c r="E5" s="24" t="s">
        <v>94</v>
      </c>
      <c r="F5" s="24" t="s">
        <v>163</v>
      </c>
      <c r="G5" s="24" t="s">
        <v>164</v>
      </c>
      <c r="H5" s="24" t="s">
        <v>94</v>
      </c>
      <c r="I5" s="24" t="s">
        <v>98</v>
      </c>
      <c r="J5" s="27" t="s">
        <v>165</v>
      </c>
      <c r="K5" s="27" t="s">
        <v>166</v>
      </c>
      <c r="L5" s="27" t="s">
        <v>167</v>
      </c>
      <c r="M5" s="27" t="s">
        <v>102</v>
      </c>
      <c r="N5" s="27" t="s">
        <v>103</v>
      </c>
      <c r="O5" s="27" t="s">
        <v>168</v>
      </c>
      <c r="P5" s="24" t="s">
        <v>65</v>
      </c>
    </row>
    <row r="6" spans="1:16" ht="19.5" customHeight="1">
      <c r="A6" s="93" t="s">
        <v>352</v>
      </c>
      <c r="B6" s="93"/>
      <c r="C6" s="93"/>
      <c r="D6" s="88" t="s">
        <v>65</v>
      </c>
      <c r="E6" s="100">
        <f>E7+E9</f>
        <v>5962.3099999999995</v>
      </c>
      <c r="F6" s="133">
        <v>502.81</v>
      </c>
      <c r="G6" s="133">
        <v>5459.5</v>
      </c>
      <c r="H6" s="100">
        <f>H7+H9</f>
        <v>5962.3099999999995</v>
      </c>
      <c r="I6" s="100">
        <f>I7+I9</f>
        <v>416.82</v>
      </c>
      <c r="J6" s="100">
        <f aca="true" t="shared" si="0" ref="J6:O6">J7+J9</f>
        <v>2308.02</v>
      </c>
      <c r="K6" s="100">
        <f t="shared" si="0"/>
        <v>11.47</v>
      </c>
      <c r="L6" s="100"/>
      <c r="M6" s="100">
        <f t="shared" si="0"/>
        <v>1726</v>
      </c>
      <c r="N6" s="100"/>
      <c r="O6" s="100">
        <f t="shared" si="0"/>
        <v>1500</v>
      </c>
      <c r="P6" s="25"/>
    </row>
    <row r="7" spans="1:16" ht="19.5" customHeight="1">
      <c r="A7" s="93" t="s">
        <v>352</v>
      </c>
      <c r="B7" s="93" t="s">
        <v>340</v>
      </c>
      <c r="C7" s="93"/>
      <c r="D7" s="89" t="s">
        <v>327</v>
      </c>
      <c r="E7" s="100">
        <v>962.31</v>
      </c>
      <c r="F7" s="133">
        <v>502.81</v>
      </c>
      <c r="G7" s="133">
        <v>459.5</v>
      </c>
      <c r="H7" s="100">
        <v>962.31</v>
      </c>
      <c r="I7" s="100">
        <v>416.82</v>
      </c>
      <c r="J7" s="100">
        <v>534.02</v>
      </c>
      <c r="K7" s="100">
        <v>11.47</v>
      </c>
      <c r="L7" s="100"/>
      <c r="M7" s="100"/>
      <c r="N7" s="100"/>
      <c r="O7" s="100"/>
      <c r="P7" s="25"/>
    </row>
    <row r="8" spans="1:16" ht="19.5" customHeight="1">
      <c r="A8" s="93" t="s">
        <v>352</v>
      </c>
      <c r="B8" s="93" t="s">
        <v>340</v>
      </c>
      <c r="C8" s="93" t="s">
        <v>336</v>
      </c>
      <c r="D8" s="89" t="s">
        <v>328</v>
      </c>
      <c r="E8" s="100">
        <v>962.31</v>
      </c>
      <c r="F8" s="133">
        <v>502.81</v>
      </c>
      <c r="G8" s="133">
        <v>459.5</v>
      </c>
      <c r="H8" s="100">
        <v>962.31</v>
      </c>
      <c r="I8" s="100">
        <v>416.82</v>
      </c>
      <c r="J8" s="100">
        <v>534.02</v>
      </c>
      <c r="K8" s="100">
        <v>11.47</v>
      </c>
      <c r="L8" s="100"/>
      <c r="M8" s="100"/>
      <c r="N8" s="100"/>
      <c r="O8" s="100"/>
      <c r="P8" s="25"/>
    </row>
    <row r="9" spans="1:16" ht="19.5" customHeight="1">
      <c r="A9" s="93" t="s">
        <v>352</v>
      </c>
      <c r="B9" s="93" t="s">
        <v>354</v>
      </c>
      <c r="C9" s="93"/>
      <c r="D9" s="89" t="s">
        <v>329</v>
      </c>
      <c r="E9" s="100">
        <v>5000</v>
      </c>
      <c r="F9" s="134"/>
      <c r="G9" s="133">
        <v>5000</v>
      </c>
      <c r="H9" s="100">
        <v>5000</v>
      </c>
      <c r="I9" s="100"/>
      <c r="J9" s="100">
        <f>SUM(J10:J15)</f>
        <v>1774</v>
      </c>
      <c r="K9" s="100"/>
      <c r="L9" s="100"/>
      <c r="M9" s="100">
        <f>SUM(M10:M15)</f>
        <v>1726</v>
      </c>
      <c r="N9" s="100"/>
      <c r="O9" s="100">
        <f>SUM(O10:O15)</f>
        <v>1500</v>
      </c>
      <c r="P9" s="25"/>
    </row>
    <row r="10" spans="1:16" ht="19.5" customHeight="1">
      <c r="A10" s="93" t="s">
        <v>352</v>
      </c>
      <c r="B10" s="93" t="s">
        <v>354</v>
      </c>
      <c r="C10" s="93" t="s">
        <v>335</v>
      </c>
      <c r="D10" s="96" t="s">
        <v>359</v>
      </c>
      <c r="E10" s="100">
        <v>1500</v>
      </c>
      <c r="F10" s="25"/>
      <c r="G10" s="100">
        <v>1500</v>
      </c>
      <c r="H10" s="100">
        <v>1500</v>
      </c>
      <c r="I10" s="100"/>
      <c r="J10" s="100"/>
      <c r="K10" s="100"/>
      <c r="L10" s="100"/>
      <c r="M10" s="100"/>
      <c r="N10" s="100"/>
      <c r="O10" s="100">
        <v>1500</v>
      </c>
      <c r="P10" s="25"/>
    </row>
    <row r="11" spans="1:16" ht="19.5" customHeight="1">
      <c r="A11" s="93" t="s">
        <v>352</v>
      </c>
      <c r="B11" s="93" t="s">
        <v>354</v>
      </c>
      <c r="C11" s="93" t="s">
        <v>334</v>
      </c>
      <c r="D11" s="89" t="s">
        <v>355</v>
      </c>
      <c r="E11" s="100">
        <v>2490</v>
      </c>
      <c r="F11" s="25"/>
      <c r="G11" s="100">
        <v>2490</v>
      </c>
      <c r="H11" s="100">
        <v>2490</v>
      </c>
      <c r="I11" s="100"/>
      <c r="J11" s="100">
        <v>764</v>
      </c>
      <c r="K11" s="100"/>
      <c r="L11" s="100"/>
      <c r="M11" s="100">
        <v>1726</v>
      </c>
      <c r="N11" s="100"/>
      <c r="O11" s="100"/>
      <c r="P11" s="25"/>
    </row>
    <row r="12" spans="1:16" ht="19.5" customHeight="1">
      <c r="A12" s="93" t="s">
        <v>352</v>
      </c>
      <c r="B12" s="93" t="s">
        <v>354</v>
      </c>
      <c r="C12" s="93" t="s">
        <v>337</v>
      </c>
      <c r="D12" s="89" t="s">
        <v>330</v>
      </c>
      <c r="E12" s="100">
        <v>20</v>
      </c>
      <c r="F12" s="25"/>
      <c r="G12" s="100">
        <v>20</v>
      </c>
      <c r="H12" s="100">
        <v>20</v>
      </c>
      <c r="I12" s="100"/>
      <c r="J12" s="100">
        <v>20</v>
      </c>
      <c r="K12" s="100"/>
      <c r="L12" s="100"/>
      <c r="M12" s="100"/>
      <c r="N12" s="100"/>
      <c r="O12" s="100"/>
      <c r="P12" s="25"/>
    </row>
    <row r="13" spans="1:16" ht="19.5" customHeight="1">
      <c r="A13" s="93" t="s">
        <v>352</v>
      </c>
      <c r="B13" s="93" t="s">
        <v>354</v>
      </c>
      <c r="C13" s="93" t="s">
        <v>338</v>
      </c>
      <c r="D13" s="89" t="s">
        <v>331</v>
      </c>
      <c r="E13" s="100">
        <v>623</v>
      </c>
      <c r="F13" s="31"/>
      <c r="G13" s="100">
        <v>623</v>
      </c>
      <c r="H13" s="100">
        <v>623</v>
      </c>
      <c r="I13" s="100"/>
      <c r="J13" s="100">
        <v>623</v>
      </c>
      <c r="K13" s="100"/>
      <c r="L13" s="100"/>
      <c r="M13" s="100"/>
      <c r="N13" s="100"/>
      <c r="O13" s="100"/>
      <c r="P13" s="31"/>
    </row>
    <row r="14" spans="1:16" ht="19.5" customHeight="1">
      <c r="A14" s="93" t="s">
        <v>352</v>
      </c>
      <c r="B14" s="93" t="s">
        <v>354</v>
      </c>
      <c r="C14" s="93" t="s">
        <v>350</v>
      </c>
      <c r="D14" s="89" t="s">
        <v>332</v>
      </c>
      <c r="E14" s="100">
        <v>300</v>
      </c>
      <c r="F14" s="31"/>
      <c r="G14" s="100">
        <v>300</v>
      </c>
      <c r="H14" s="100">
        <v>300</v>
      </c>
      <c r="I14" s="100"/>
      <c r="J14" s="100">
        <v>300</v>
      </c>
      <c r="K14" s="100"/>
      <c r="L14" s="100"/>
      <c r="M14" s="100"/>
      <c r="N14" s="100"/>
      <c r="O14" s="100"/>
      <c r="P14" s="31"/>
    </row>
    <row r="15" spans="1:16" ht="19.5" customHeight="1">
      <c r="A15" s="93" t="s">
        <v>352</v>
      </c>
      <c r="B15" s="93" t="s">
        <v>354</v>
      </c>
      <c r="C15" s="93" t="s">
        <v>341</v>
      </c>
      <c r="D15" s="89" t="s">
        <v>333</v>
      </c>
      <c r="E15" s="100">
        <v>67</v>
      </c>
      <c r="F15" s="31"/>
      <c r="G15" s="100">
        <v>67</v>
      </c>
      <c r="H15" s="100">
        <v>67</v>
      </c>
      <c r="I15" s="100"/>
      <c r="J15" s="100">
        <v>67</v>
      </c>
      <c r="K15" s="100"/>
      <c r="L15" s="100"/>
      <c r="M15" s="100"/>
      <c r="N15" s="100"/>
      <c r="O15" s="100"/>
      <c r="P15" s="31"/>
    </row>
  </sheetData>
  <sheetProtection/>
  <mergeCells count="5">
    <mergeCell ref="A1:P1"/>
    <mergeCell ref="A4:C4"/>
    <mergeCell ref="E4:G4"/>
    <mergeCell ref="H4:P4"/>
    <mergeCell ref="D4:D5"/>
  </mergeCells>
  <printOptions/>
  <pageMargins left="0.75" right="0.55" top="1" bottom="1" header="0.51" footer="0.51"/>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dimension ref="A1:D10"/>
  <sheetViews>
    <sheetView zoomScaleSheetLayoutView="100" zoomScalePageLayoutView="0" workbookViewId="0" topLeftCell="A1">
      <selection activeCell="F18" sqref="F18"/>
    </sheetView>
  </sheetViews>
  <sheetFormatPr defaultColWidth="9.140625" defaultRowHeight="12.75"/>
  <cols>
    <col min="1" max="1" width="48.28125" style="0" customWidth="1"/>
    <col min="2" max="4" width="27.00390625" style="0" customWidth="1"/>
  </cols>
  <sheetData>
    <row r="1" spans="1:4" ht="30" customHeight="1">
      <c r="A1" s="222" t="s">
        <v>262</v>
      </c>
      <c r="B1" s="222"/>
      <c r="C1" s="222"/>
      <c r="D1" s="222"/>
    </row>
    <row r="2" ht="12.75">
      <c r="D2" s="17" t="s">
        <v>263</v>
      </c>
    </row>
    <row r="3" spans="1:4" ht="21" customHeight="1">
      <c r="A3" s="103" t="s">
        <v>298</v>
      </c>
      <c r="D3" s="17" t="s">
        <v>5</v>
      </c>
    </row>
    <row r="4" spans="1:4" s="15" customFormat="1" ht="24.75" customHeight="1">
      <c r="A4" s="18" t="s">
        <v>115</v>
      </c>
      <c r="B4" s="135" t="s">
        <v>371</v>
      </c>
      <c r="C4" s="135" t="s">
        <v>370</v>
      </c>
      <c r="D4" s="18" t="s">
        <v>264</v>
      </c>
    </row>
    <row r="5" spans="1:4" s="15" customFormat="1" ht="24.75" customHeight="1">
      <c r="A5" s="18" t="s">
        <v>265</v>
      </c>
      <c r="B5" s="136">
        <f>B6+B7+B8</f>
        <v>173.1</v>
      </c>
      <c r="C5" s="19">
        <f>SUM(C6:C8)</f>
        <v>112.1</v>
      </c>
      <c r="D5" s="19">
        <v>-61</v>
      </c>
    </row>
    <row r="6" spans="1:4" s="16" customFormat="1" ht="24.75" customHeight="1">
      <c r="A6" s="20" t="s">
        <v>266</v>
      </c>
      <c r="B6" s="137"/>
      <c r="C6" s="21"/>
      <c r="D6" s="19"/>
    </row>
    <row r="7" spans="1:4" s="16" customFormat="1" ht="24.75" customHeight="1">
      <c r="A7" s="20" t="s">
        <v>267</v>
      </c>
      <c r="B7" s="136">
        <v>1.6</v>
      </c>
      <c r="C7" s="19">
        <v>3.6</v>
      </c>
      <c r="D7" s="19">
        <v>2</v>
      </c>
    </row>
    <row r="8" spans="1:4" s="16" customFormat="1" ht="24.75" customHeight="1">
      <c r="A8" s="20" t="s">
        <v>268</v>
      </c>
      <c r="B8" s="136">
        <f>B9+C10</f>
        <v>171.5</v>
      </c>
      <c r="C8" s="19">
        <v>108.5</v>
      </c>
      <c r="D8" s="19">
        <v>-63</v>
      </c>
    </row>
    <row r="9" spans="1:4" s="16" customFormat="1" ht="24.75" customHeight="1">
      <c r="A9" s="20" t="s">
        <v>269</v>
      </c>
      <c r="B9" s="136">
        <v>171.5</v>
      </c>
      <c r="C9" s="19">
        <v>108.5</v>
      </c>
      <c r="D9" s="19">
        <v>-63</v>
      </c>
    </row>
    <row r="10" spans="1:4" s="16" customFormat="1" ht="24.75" customHeight="1">
      <c r="A10" s="20" t="s">
        <v>270</v>
      </c>
      <c r="B10" s="21"/>
      <c r="C10" s="21"/>
      <c r="D10" s="19"/>
    </row>
  </sheetData>
  <sheetProtection/>
  <mergeCells count="1">
    <mergeCell ref="A1:D1"/>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2019-01-31T01:29:20Z</cp:lastPrinted>
  <dcterms:created xsi:type="dcterms:W3CDTF">2016-09-01T06:26:21Z</dcterms:created>
  <dcterms:modified xsi:type="dcterms:W3CDTF">2019-01-31T01:29:45Z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