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150" windowWidth="15135" windowHeight="12585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'支出预算表'!$A$2:$J$22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<sst xmlns="http://schemas.openxmlformats.org/spreadsheetml/2006/main" count="139" uniqueCount="99">
  <si>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</si>
  <si>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</si>
  <si>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</si>
  <si>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</si>
  <si>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</si>
  <si>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</si>
  <si>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</si>
  <si>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</si>
  <si>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</si>
  <si>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</si>
  <si>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</si>
  <si>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</si>
  <si>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</si>
  <si>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</si>
  <si>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</si>
  <si>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</si>
  <si>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</si>
  <si>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</si>
  <si>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</si>
  <si>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</si>
  <si>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</si>
  <si>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</si>
  <si>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</si>
  <si>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</si>
  <si>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</si>
  <si>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</si>
  <si>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</si>
  <si>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</si>
  <si>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</si>
  <si>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</si>
  <si>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</si>
  <si>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</si>
  <si>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</si>
  <si>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</si>
  <si>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</si>
  <si>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</si>
  <si>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</si>
  <si>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</si>
  <si>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</si>
  <si>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</si>
  <si>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</si>
  <si>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</si>
  <si>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</si>
  <si>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</si>
  <si>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</si>
  <si>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208</t>
  </si>
  <si>
    <t>社会保障和就业支出</t>
  </si>
  <si>
    <t>20805</t>
  </si>
  <si>
    <t xml:space="preserve">   行政事业单位离退休</t>
  </si>
  <si>
    <t xml:space="preserve">   2080501</t>
  </si>
  <si>
    <t xml:space="preserve">   2080502</t>
  </si>
  <si>
    <r>
      <t xml:space="preserve">             </t>
    </r>
    <r>
      <rPr>
        <sz val="10"/>
        <rFont val="宋体"/>
        <family val="0"/>
      </rPr>
      <t>事业单位离退休</t>
    </r>
  </si>
  <si>
    <t xml:space="preserve">  医疗卫生管理事务</t>
  </si>
  <si>
    <t>221</t>
  </si>
  <si>
    <t>住房保障支出</t>
  </si>
  <si>
    <t xml:space="preserve">   22102</t>
  </si>
  <si>
    <t xml:space="preserve">      住房改革支出</t>
  </si>
  <si>
    <t xml:space="preserve">     2210201</t>
  </si>
  <si>
    <r>
      <t xml:space="preserve">                    </t>
    </r>
    <r>
      <rPr>
        <sz val="10"/>
        <rFont val="宋体"/>
        <family val="0"/>
      </rPr>
      <t>住房公积金</t>
    </r>
  </si>
  <si>
    <t xml:space="preserve">  21001</t>
  </si>
  <si>
    <t xml:space="preserve">   2100101</t>
  </si>
  <si>
    <t xml:space="preserve">     行政运行</t>
  </si>
  <si>
    <r>
      <t>2</t>
    </r>
    <r>
      <rPr>
        <sz val="12"/>
        <rFont val="宋体"/>
        <family val="0"/>
      </rPr>
      <t>08</t>
    </r>
  </si>
  <si>
    <t>05</t>
  </si>
  <si>
    <t>01</t>
  </si>
  <si>
    <r>
      <t>0</t>
    </r>
    <r>
      <rPr>
        <sz val="12"/>
        <rFont val="宋体"/>
        <family val="0"/>
      </rPr>
      <t>2</t>
    </r>
  </si>
  <si>
    <t>221</t>
  </si>
  <si>
    <t>02</t>
  </si>
  <si>
    <r>
      <t xml:space="preserve">             </t>
    </r>
    <r>
      <rPr>
        <sz val="10"/>
        <rFont val="宋体"/>
        <family val="0"/>
      </rPr>
      <t>归口管理的行政单位离退休</t>
    </r>
  </si>
  <si>
    <t>210</t>
  </si>
  <si>
    <t>本年支出合计</t>
  </si>
  <si>
    <t>医疗卫生与计划生育支出</t>
  </si>
  <si>
    <t xml:space="preserve">  21004</t>
  </si>
  <si>
    <t xml:space="preserve">    公共卫生</t>
  </si>
  <si>
    <t xml:space="preserve">    2100402</t>
  </si>
  <si>
    <t xml:space="preserve">      卫生监督机构</t>
  </si>
  <si>
    <t xml:space="preserve">  21007</t>
  </si>
  <si>
    <t xml:space="preserve">    人口与计划生育事务</t>
  </si>
  <si>
    <t xml:space="preserve">    2100716</t>
  </si>
  <si>
    <t xml:space="preserve">      计划生育机构</t>
  </si>
  <si>
    <t xml:space="preserve">    2100799</t>
  </si>
  <si>
    <t xml:space="preserve">      其他计划生育事务支出</t>
  </si>
  <si>
    <t xml:space="preserve">    2100401</t>
  </si>
  <si>
    <t xml:space="preserve">      疾病预防控制机构</t>
  </si>
  <si>
    <t>04</t>
  </si>
  <si>
    <t>07</t>
  </si>
  <si>
    <t>16</t>
  </si>
  <si>
    <r>
      <t>9</t>
    </r>
    <r>
      <rPr>
        <sz val="12"/>
        <rFont val="宋体"/>
        <family val="0"/>
      </rPr>
      <t>9</t>
    </r>
  </si>
  <si>
    <t>部门名称：区卫计局</t>
  </si>
  <si>
    <t>部门名称：区卫计局</t>
  </si>
  <si>
    <t>部门名称：区卫计局</t>
  </si>
  <si>
    <t>2016年区直部门预算和“三公”经费预算公开表</t>
  </si>
  <si>
    <t>2016年区直部门收支预算总表</t>
  </si>
  <si>
    <t>医疗卫生与计划生育支出</t>
  </si>
  <si>
    <t xml:space="preserve">  医疗卫生与计划生育管理事务</t>
  </si>
  <si>
    <t>2016年区直部门支出预算表</t>
  </si>
  <si>
    <t>2016年区直部门财政拨款支出预算明细表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</si>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</sst>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  <numFmt numFmtId="220" formatCode="0.0_ 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8" fontId="3" fillId="0" borderId="2" xfId="17" applyNumberFormat="1" applyFont="1" applyFill="1" applyBorder="1" applyAlignment="1" applyProtection="1">
      <alignment horizontal="right" vertical="center" wrapText="1"/>
      <protection/>
    </xf>
    <xf numFmtId="218" fontId="3" fillId="0" borderId="6" xfId="17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0" fontId="3" fillId="2" borderId="4" xfId="0" applyNumberFormat="1" applyFont="1" applyFill="1" applyBorder="1" applyAlignment="1" applyProtection="1">
      <alignment horizontal="left" vertical="center"/>
      <protection/>
    </xf>
    <xf numFmtId="49" fontId="3" fillId="2" borderId="2" xfId="0" applyNumberFormat="1" applyFont="1" applyFill="1" applyBorder="1" applyAlignment="1" applyProtection="1">
      <alignment horizontal="left" vertical="center"/>
      <protection/>
    </xf>
    <xf numFmtId="219" fontId="3" fillId="0" borderId="2" xfId="18" applyNumberFormat="1" applyFont="1" applyFill="1" applyBorder="1" applyAlignment="1" applyProtection="1">
      <alignment vertical="center"/>
      <protection/>
    </xf>
    <xf numFmtId="208" fontId="2" fillId="0" borderId="2" xfId="0" applyNumberFormat="1" applyFont="1" applyBorder="1" applyAlignment="1">
      <alignment vertical="center"/>
    </xf>
    <xf numFmtId="208" fontId="3" fillId="0" borderId="2" xfId="0" applyNumberFormat="1" applyFont="1" applyBorder="1" applyAlignment="1">
      <alignment vertical="center"/>
    </xf>
    <xf numFmtId="0" fontId="1" fillId="0" borderId="2" xfId="16" applyBorder="1">
      <alignment vertical="center"/>
      <protection/>
    </xf>
    <xf numFmtId="0" fontId="1" fillId="2" borderId="2" xfId="16" applyFill="1" applyBorder="1">
      <alignment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49" fontId="3" fillId="0" borderId="2" xfId="17" applyNumberFormat="1" applyFont="1" applyFill="1" applyBorder="1" applyAlignment="1" applyProtection="1">
      <alignment vertical="center"/>
      <protection/>
    </xf>
    <xf numFmtId="49" fontId="3" fillId="0" borderId="2" xfId="17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219" fontId="3" fillId="0" borderId="2" xfId="18" applyNumberFormat="1" applyFont="1" applyFill="1" applyBorder="1" applyAlignment="1" applyProtection="1">
      <alignment horizontal="center" vertical="center"/>
      <protection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214" fontId="3" fillId="0" borderId="2" xfId="18" applyNumberFormat="1" applyFont="1" applyFill="1" applyBorder="1" applyAlignment="1" applyProtection="1">
      <alignment vertical="center"/>
      <protection/>
    </xf>
    <xf numFmtId="208" fontId="3" fillId="0" borderId="4" xfId="0" applyNumberFormat="1" applyFont="1" applyFill="1" applyBorder="1" applyAlignment="1" applyProtection="1">
      <alignment horizontal="left" vertical="center"/>
      <protection/>
    </xf>
    <xf numFmtId="208" fontId="3" fillId="0" borderId="2" xfId="18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3" fillId="0" borderId="2" xfId="0" applyFont="1" applyFill="1" applyBorder="1" applyAlignment="1">
      <alignment/>
    </xf>
    <xf numFmtId="189" fontId="3" fillId="0" borderId="6" xfId="16" applyNumberFormat="1" applyFont="1" applyFill="1" applyBorder="1" applyAlignment="1" applyProtection="1">
      <alignment horizontal="right" vertical="center" wrapText="1"/>
      <protection/>
    </xf>
    <xf numFmtId="0" fontId="1" fillId="2" borderId="0" xfId="16" applyFill="1">
      <alignment vertical="center"/>
      <protection/>
    </xf>
    <xf numFmtId="0" fontId="1" fillId="0" borderId="0" xfId="16" applyFill="1">
      <alignment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C27" sqref="C27"/>
    </sheetView>
  </sheetViews>
  <sheetFormatPr defaultColWidth="9.00390625" defaultRowHeight="14.25"/>
  <sheetData>
    <row r="3" spans="1:2" ht="29.25" customHeight="1">
      <c r="A3" s="100" t="s">
        <v>42</v>
      </c>
      <c r="B3" s="100"/>
    </row>
    <row r="4" ht="26.25" customHeight="1"/>
    <row r="10" spans="1:13" ht="111" customHeight="1">
      <c r="A10" s="99" t="s">
        <v>91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28" sqref="F28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13" ht="14.25">
      <c r="A1" s="38" t="s">
        <v>14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101" t="s">
        <v>92</v>
      </c>
      <c r="B2" s="101"/>
      <c r="C2" s="101"/>
      <c r="D2" s="101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7" t="s">
        <v>88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</row>
    <row r="6" spans="1:13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</row>
    <row r="7" spans="1:13" ht="21" customHeight="1">
      <c r="A7" s="15" t="s">
        <v>6</v>
      </c>
      <c r="B7" s="77">
        <v>838.9540059999999</v>
      </c>
      <c r="C7" s="71" t="s">
        <v>46</v>
      </c>
      <c r="D7" s="77">
        <v>92.24608</v>
      </c>
      <c r="E7" s="6"/>
      <c r="F7" s="6"/>
      <c r="G7" s="6"/>
      <c r="H7" s="6"/>
      <c r="I7" s="6"/>
      <c r="J7" s="6"/>
      <c r="K7" s="6"/>
      <c r="L7" s="6"/>
      <c r="M7" s="6"/>
    </row>
    <row r="8" spans="1:13" ht="21" customHeight="1">
      <c r="A8" s="15" t="s">
        <v>7</v>
      </c>
      <c r="B8" s="69"/>
      <c r="C8" s="72" t="s">
        <v>48</v>
      </c>
      <c r="D8" s="77">
        <v>92.24608</v>
      </c>
      <c r="E8" s="6"/>
      <c r="F8" s="6"/>
      <c r="G8" s="6"/>
      <c r="H8" s="6"/>
      <c r="I8" s="6"/>
      <c r="J8" s="6"/>
      <c r="K8" s="6"/>
      <c r="L8" s="6"/>
      <c r="M8" s="6"/>
    </row>
    <row r="9" spans="1:13" ht="21" customHeight="1">
      <c r="A9" s="15" t="s">
        <v>8</v>
      </c>
      <c r="B9" s="69"/>
      <c r="C9" s="73" t="s">
        <v>68</v>
      </c>
      <c r="D9" s="77">
        <v>76.26908</v>
      </c>
      <c r="E9" s="6"/>
      <c r="F9" s="6"/>
      <c r="G9" s="6"/>
      <c r="H9" s="6"/>
      <c r="I9" s="6"/>
      <c r="J9" s="6"/>
      <c r="K9" s="6"/>
      <c r="L9" s="6"/>
      <c r="M9" s="6"/>
    </row>
    <row r="10" spans="1:13" ht="21" customHeight="1">
      <c r="A10" s="15" t="s">
        <v>9</v>
      </c>
      <c r="B10" s="69"/>
      <c r="C10" s="73" t="s">
        <v>51</v>
      </c>
      <c r="D10" s="77">
        <v>15.977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ht="21" customHeight="1">
      <c r="A11" s="15" t="s">
        <v>10</v>
      </c>
      <c r="B11" s="69"/>
      <c r="C11" s="117" t="s">
        <v>93</v>
      </c>
      <c r="D11" s="77">
        <v>692.057926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21" customHeight="1">
      <c r="A12" s="15"/>
      <c r="B12" s="69"/>
      <c r="C12" s="75" t="s">
        <v>94</v>
      </c>
      <c r="D12" s="77">
        <v>83.09700000000001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ht="21" customHeight="1">
      <c r="A13" s="83"/>
      <c r="B13" s="68"/>
      <c r="C13" s="75" t="s">
        <v>61</v>
      </c>
      <c r="D13" s="77">
        <v>67.06800000000001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ht="21" customHeight="1">
      <c r="A14" s="83"/>
      <c r="B14" s="68"/>
      <c r="C14" s="88" t="s">
        <v>73</v>
      </c>
      <c r="D14" s="96">
        <v>467.85072599999995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ht="21" customHeight="1">
      <c r="A15" s="83"/>
      <c r="B15" s="68"/>
      <c r="C15" s="93" t="s">
        <v>83</v>
      </c>
      <c r="D15" s="96">
        <v>258.388358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>
      <c r="A16" s="83"/>
      <c r="B16" s="68"/>
      <c r="C16" s="88" t="s">
        <v>75</v>
      </c>
      <c r="D16" s="59">
        <v>209.46236799999997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ht="21" customHeight="1">
      <c r="A17" s="83"/>
      <c r="B17" s="68"/>
      <c r="C17" s="91" t="s">
        <v>77</v>
      </c>
      <c r="D17" s="92">
        <v>157.13920000000002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ht="21" customHeight="1">
      <c r="A18" s="83"/>
      <c r="B18" s="68"/>
      <c r="C18" s="95" t="s">
        <v>79</v>
      </c>
      <c r="D18" s="92">
        <v>76.1392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ht="21" customHeight="1">
      <c r="A19" s="83"/>
      <c r="B19" s="68"/>
      <c r="C19" s="95" t="s">
        <v>81</v>
      </c>
      <c r="D19" s="92">
        <v>81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ht="21" customHeight="1">
      <c r="A20" s="83"/>
      <c r="B20" s="68"/>
      <c r="C20" s="71" t="s">
        <v>54</v>
      </c>
      <c r="D20" s="77">
        <v>54.65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ht="21" customHeight="1">
      <c r="A21" s="83"/>
      <c r="B21" s="68"/>
      <c r="C21" s="72" t="s">
        <v>56</v>
      </c>
      <c r="D21" s="77">
        <v>54.65</v>
      </c>
      <c r="E21" s="6"/>
      <c r="F21" s="6"/>
      <c r="G21" s="6"/>
      <c r="H21" s="6"/>
      <c r="I21" s="6"/>
      <c r="J21" s="6"/>
      <c r="K21" s="6"/>
      <c r="L21" s="6"/>
      <c r="M21" s="16"/>
    </row>
    <row r="22" spans="1:13" ht="21" customHeight="1">
      <c r="A22" s="85"/>
      <c r="B22" s="85"/>
      <c r="C22" s="74" t="s">
        <v>58</v>
      </c>
      <c r="D22" s="77">
        <v>54.65</v>
      </c>
      <c r="E22" s="6"/>
      <c r="F22" s="6"/>
      <c r="G22" s="6"/>
      <c r="H22" s="6"/>
      <c r="I22" s="6"/>
      <c r="J22" s="6"/>
      <c r="K22" s="6"/>
      <c r="L22" s="6"/>
      <c r="M22" s="16"/>
    </row>
    <row r="23" spans="1:13" ht="21" customHeight="1">
      <c r="A23" s="85"/>
      <c r="B23" s="85"/>
      <c r="C23" s="85"/>
      <c r="D23" s="85"/>
      <c r="E23" s="6"/>
      <c r="F23" s="6"/>
      <c r="G23" s="6"/>
      <c r="H23" s="6"/>
      <c r="I23" s="6"/>
      <c r="J23" s="6"/>
      <c r="K23" s="6"/>
      <c r="L23" s="6"/>
      <c r="M23" s="16"/>
    </row>
    <row r="24" spans="1:13" ht="21" customHeight="1">
      <c r="A24" s="85"/>
      <c r="B24" s="85"/>
      <c r="C24" s="83"/>
      <c r="D24" s="68"/>
      <c r="E24" s="6"/>
      <c r="F24" s="6"/>
      <c r="G24" s="6"/>
      <c r="H24" s="6"/>
      <c r="I24" s="6"/>
      <c r="J24" s="6"/>
      <c r="K24" s="6"/>
      <c r="L24" s="6"/>
      <c r="M24" s="6"/>
    </row>
    <row r="25" spans="1:13" ht="21" customHeight="1">
      <c r="A25" s="84" t="s">
        <v>11</v>
      </c>
      <c r="B25" s="77">
        <v>838.9540059999999</v>
      </c>
      <c r="C25" s="84" t="s">
        <v>70</v>
      </c>
      <c r="D25" s="82">
        <f>SUM(D7,D11,D20)</f>
        <v>838.9540059999999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21" customHeight="1">
      <c r="A26" s="83"/>
      <c r="B26" s="68"/>
      <c r="C26" s="85"/>
      <c r="D26" s="85"/>
      <c r="E26" s="6"/>
      <c r="F26" s="6"/>
      <c r="G26" s="6"/>
      <c r="H26" s="6"/>
      <c r="I26" s="6"/>
      <c r="J26" s="6"/>
      <c r="K26" s="6"/>
      <c r="L26" s="6"/>
      <c r="M26" s="6"/>
    </row>
    <row r="27" spans="1:4" ht="20.25" customHeight="1">
      <c r="A27" s="15"/>
      <c r="B27" s="68"/>
      <c r="C27" s="85"/>
      <c r="D27" s="85"/>
    </row>
    <row r="28" spans="1:4" ht="20.25" customHeight="1">
      <c r="A28" s="17" t="s">
        <v>12</v>
      </c>
      <c r="B28" s="77">
        <v>838.9540059999999</v>
      </c>
      <c r="C28" s="84" t="s">
        <v>13</v>
      </c>
      <c r="D28" s="77">
        <f>SUM(D25)</f>
        <v>838.9540059999999</v>
      </c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I30" sqref="I30"/>
    </sheetView>
  </sheetViews>
  <sheetFormatPr defaultColWidth="6.875" defaultRowHeight="12.75" customHeight="1"/>
  <cols>
    <col min="1" max="3" width="5.125" style="46" customWidth="1"/>
    <col min="4" max="4" width="22.625" style="46" customWidth="1"/>
    <col min="5" max="10" width="11.875" style="46" customWidth="1"/>
    <col min="11" max="12" width="5.125" style="46" customWidth="1"/>
    <col min="13" max="13" width="8.375" style="46" customWidth="1"/>
    <col min="14" max="254" width="6.875" style="46" customWidth="1"/>
    <col min="255" max="16384" width="6.875" style="46" customWidth="1"/>
  </cols>
  <sheetData>
    <row r="1" spans="1:2" ht="24.75" customHeight="1">
      <c r="A1" s="105" t="s">
        <v>43</v>
      </c>
      <c r="B1" s="105"/>
    </row>
    <row r="2" spans="1:13" ht="27.75" customHeight="1">
      <c r="A2" s="112" t="s">
        <v>95</v>
      </c>
      <c r="B2" s="113"/>
      <c r="C2" s="113"/>
      <c r="D2" s="113"/>
      <c r="E2" s="113"/>
      <c r="F2" s="113"/>
      <c r="G2" s="113"/>
      <c r="H2" s="113"/>
      <c r="I2" s="113"/>
      <c r="J2" s="113"/>
      <c r="K2" s="47"/>
      <c r="L2" s="47"/>
      <c r="M2" s="47"/>
    </row>
    <row r="3" spans="1:13" ht="16.5" customHeight="1">
      <c r="A3" s="48"/>
      <c r="B3" s="48"/>
      <c r="C3" s="48"/>
      <c r="D3" s="48"/>
      <c r="E3" s="49"/>
      <c r="F3" s="49"/>
      <c r="G3" s="50"/>
      <c r="H3" s="50"/>
      <c r="I3" s="50"/>
      <c r="J3" s="51"/>
      <c r="K3" s="52"/>
      <c r="L3" s="52"/>
      <c r="M3" s="52"/>
    </row>
    <row r="4" spans="1:13" ht="16.5" customHeight="1">
      <c r="A4" s="104" t="s">
        <v>88</v>
      </c>
      <c r="B4" s="104"/>
      <c r="C4" s="104"/>
      <c r="D4" s="53"/>
      <c r="E4" s="53"/>
      <c r="F4" s="53"/>
      <c r="G4" s="54"/>
      <c r="H4" s="55"/>
      <c r="I4" s="55"/>
      <c r="J4" s="56" t="s">
        <v>29</v>
      </c>
      <c r="K4" s="53"/>
      <c r="L4" s="53"/>
      <c r="M4" s="53"/>
    </row>
    <row r="5" spans="1:13" ht="28.5" customHeight="1">
      <c r="A5" s="106" t="s">
        <v>30</v>
      </c>
      <c r="B5" s="107"/>
      <c r="C5" s="108"/>
      <c r="D5" s="102" t="s">
        <v>37</v>
      </c>
      <c r="E5" s="102" t="s">
        <v>31</v>
      </c>
      <c r="F5" s="102" t="s">
        <v>32</v>
      </c>
      <c r="G5" s="102" t="s">
        <v>33</v>
      </c>
      <c r="H5" s="102" t="s">
        <v>34</v>
      </c>
      <c r="I5" s="102" t="s">
        <v>35</v>
      </c>
      <c r="J5" s="102" t="s">
        <v>38</v>
      </c>
      <c r="K5" s="52"/>
      <c r="L5" s="52"/>
      <c r="M5" s="52"/>
    </row>
    <row r="6" spans="1:13" ht="28.5" customHeight="1">
      <c r="A6" s="109"/>
      <c r="B6" s="110"/>
      <c r="C6" s="111"/>
      <c r="D6" s="102"/>
      <c r="E6" s="102"/>
      <c r="F6" s="102"/>
      <c r="G6" s="103"/>
      <c r="H6" s="103"/>
      <c r="I6" s="103"/>
      <c r="J6" s="102"/>
      <c r="K6" s="52"/>
      <c r="L6" s="52"/>
      <c r="M6" s="52"/>
    </row>
    <row r="7" spans="1:13" ht="28.5" customHeight="1">
      <c r="A7" s="57" t="s">
        <v>36</v>
      </c>
      <c r="B7" s="57" t="s">
        <v>39</v>
      </c>
      <c r="C7" s="57" t="s">
        <v>40</v>
      </c>
      <c r="D7" s="102"/>
      <c r="E7" s="102"/>
      <c r="F7" s="102"/>
      <c r="G7" s="103"/>
      <c r="H7" s="103"/>
      <c r="I7" s="103"/>
      <c r="J7" s="102"/>
      <c r="K7" s="52"/>
      <c r="L7" s="52"/>
      <c r="M7" s="52"/>
    </row>
    <row r="8" spans="1:13" ht="19.5" customHeight="1">
      <c r="A8" s="58" t="s">
        <v>62</v>
      </c>
      <c r="B8" s="58"/>
      <c r="C8" s="58"/>
      <c r="D8" s="71" t="s">
        <v>46</v>
      </c>
      <c r="E8" s="77">
        <f>SUM(E9)</f>
        <v>92.24608</v>
      </c>
      <c r="F8" s="77">
        <v>92.24608</v>
      </c>
      <c r="G8" s="59"/>
      <c r="H8" s="59"/>
      <c r="I8" s="59"/>
      <c r="J8" s="60"/>
      <c r="K8" s="61"/>
      <c r="L8" s="61"/>
      <c r="M8" s="62"/>
    </row>
    <row r="9" spans="1:13" ht="19.5" customHeight="1">
      <c r="A9" s="63"/>
      <c r="B9" s="63" t="s">
        <v>63</v>
      </c>
      <c r="C9" s="63"/>
      <c r="D9" s="72" t="s">
        <v>48</v>
      </c>
      <c r="E9" s="77">
        <f>SUM(E10:E11)</f>
        <v>92.24608</v>
      </c>
      <c r="F9" s="77">
        <v>92.24608</v>
      </c>
      <c r="G9" s="59"/>
      <c r="H9" s="59"/>
      <c r="I9" s="59"/>
      <c r="J9" s="60"/>
      <c r="K9" s="64"/>
      <c r="L9" s="47"/>
      <c r="M9" s="47"/>
    </row>
    <row r="10" spans="1:13" ht="19.5" customHeight="1">
      <c r="A10" s="63"/>
      <c r="B10" s="63"/>
      <c r="C10" s="63" t="s">
        <v>64</v>
      </c>
      <c r="D10" s="73" t="s">
        <v>68</v>
      </c>
      <c r="E10" s="77">
        <f>SUM(F10:G10)</f>
        <v>76.26908</v>
      </c>
      <c r="F10" s="77">
        <v>76.26908</v>
      </c>
      <c r="G10" s="59"/>
      <c r="H10" s="59"/>
      <c r="I10" s="59"/>
      <c r="J10" s="60"/>
      <c r="K10" s="64"/>
      <c r="L10" s="47"/>
      <c r="M10" s="47"/>
    </row>
    <row r="11" spans="1:13" ht="19.5" customHeight="1">
      <c r="A11" s="58"/>
      <c r="B11" s="58"/>
      <c r="C11" s="58" t="s">
        <v>65</v>
      </c>
      <c r="D11" s="73" t="s">
        <v>51</v>
      </c>
      <c r="E11" s="77">
        <f>SUM(F11:G11)</f>
        <v>15.977</v>
      </c>
      <c r="F11" s="77">
        <v>15.977</v>
      </c>
      <c r="G11" s="59"/>
      <c r="H11" s="59"/>
      <c r="I11" s="59"/>
      <c r="J11" s="60"/>
      <c r="K11" s="47"/>
      <c r="L11" s="47"/>
      <c r="M11" s="47"/>
    </row>
    <row r="12" spans="1:13" ht="24.75" customHeight="1">
      <c r="A12" s="63" t="s">
        <v>69</v>
      </c>
      <c r="B12" s="63"/>
      <c r="C12" s="63"/>
      <c r="D12" s="88" t="s">
        <v>71</v>
      </c>
      <c r="E12" s="77">
        <f>SUM(E13,E15,E18)</f>
        <v>692.057926</v>
      </c>
      <c r="F12" s="77">
        <v>692.057926</v>
      </c>
      <c r="G12" s="59"/>
      <c r="H12" s="59"/>
      <c r="I12" s="59"/>
      <c r="J12" s="60"/>
      <c r="K12" s="47"/>
      <c r="L12" s="47"/>
      <c r="M12" s="47"/>
    </row>
    <row r="13" spans="1:13" ht="19.5" customHeight="1">
      <c r="A13" s="63"/>
      <c r="B13" s="65" t="s">
        <v>64</v>
      </c>
      <c r="C13" s="65"/>
      <c r="D13" s="75" t="s">
        <v>52</v>
      </c>
      <c r="E13" s="77">
        <f>SUM(E14:E14)</f>
        <v>67.06800000000001</v>
      </c>
      <c r="F13" s="77">
        <v>83.09700000000001</v>
      </c>
      <c r="G13" s="59"/>
      <c r="H13" s="59"/>
      <c r="I13" s="59"/>
      <c r="J13" s="60"/>
      <c r="K13" s="47"/>
      <c r="L13" s="47"/>
      <c r="M13" s="47"/>
    </row>
    <row r="14" spans="1:13" ht="19.5" customHeight="1">
      <c r="A14" s="63"/>
      <c r="B14" s="66"/>
      <c r="C14" s="66" t="s">
        <v>64</v>
      </c>
      <c r="D14" s="75" t="s">
        <v>61</v>
      </c>
      <c r="E14" s="77">
        <f>SUM(F14:G14)</f>
        <v>67.06800000000001</v>
      </c>
      <c r="F14" s="77">
        <v>67.06800000000001</v>
      </c>
      <c r="G14" s="59"/>
      <c r="H14" s="59"/>
      <c r="I14" s="59"/>
      <c r="J14" s="60"/>
      <c r="K14" s="47"/>
      <c r="L14" s="47"/>
      <c r="M14" s="47"/>
    </row>
    <row r="15" spans="1:13" ht="24.75" customHeight="1">
      <c r="A15" s="63"/>
      <c r="B15" s="63" t="s">
        <v>84</v>
      </c>
      <c r="C15" s="63"/>
      <c r="D15" s="88" t="s">
        <v>73</v>
      </c>
      <c r="E15" s="77">
        <f>SUM(E16:E17)</f>
        <v>467.85072599999995</v>
      </c>
      <c r="F15" s="96">
        <v>467.85072599999995</v>
      </c>
      <c r="G15" s="59"/>
      <c r="H15" s="59"/>
      <c r="I15" s="59"/>
      <c r="J15" s="60"/>
      <c r="K15" s="97"/>
      <c r="L15" s="97"/>
      <c r="M15" s="97"/>
    </row>
    <row r="16" spans="1:13" ht="19.5" customHeight="1">
      <c r="A16" s="63"/>
      <c r="B16" s="65"/>
      <c r="C16" s="65" t="s">
        <v>64</v>
      </c>
      <c r="D16" s="93" t="s">
        <v>83</v>
      </c>
      <c r="E16" s="77">
        <f>SUM(F16:G16)</f>
        <v>258.388358</v>
      </c>
      <c r="F16" s="96">
        <v>258.388358</v>
      </c>
      <c r="G16" s="59"/>
      <c r="H16" s="59"/>
      <c r="I16" s="59"/>
      <c r="J16" s="60"/>
      <c r="K16" s="97"/>
      <c r="L16" s="97"/>
      <c r="M16" s="97"/>
    </row>
    <row r="17" spans="1:13" ht="19.5" customHeight="1">
      <c r="A17" s="63"/>
      <c r="B17" s="63"/>
      <c r="C17" s="63" t="s">
        <v>67</v>
      </c>
      <c r="D17" s="88" t="s">
        <v>75</v>
      </c>
      <c r="E17" s="77">
        <f>SUM(F17:G17)</f>
        <v>209.46236799999997</v>
      </c>
      <c r="F17" s="59">
        <v>209.46236799999997</v>
      </c>
      <c r="G17" s="59"/>
      <c r="H17" s="59"/>
      <c r="I17" s="59"/>
      <c r="J17" s="60"/>
      <c r="K17" s="98"/>
      <c r="L17" s="97"/>
      <c r="M17" s="97"/>
    </row>
    <row r="18" spans="1:13" ht="19.5" customHeight="1">
      <c r="A18" s="63"/>
      <c r="B18" s="63" t="s">
        <v>85</v>
      </c>
      <c r="C18" s="63"/>
      <c r="D18" s="91" t="s">
        <v>77</v>
      </c>
      <c r="E18" s="77">
        <f>SUM(E19:E20)</f>
        <v>157.13920000000002</v>
      </c>
      <c r="F18" s="77">
        <v>157.13920000000002</v>
      </c>
      <c r="G18" s="59"/>
      <c r="H18" s="59"/>
      <c r="I18" s="59"/>
      <c r="J18" s="60"/>
      <c r="K18" s="98"/>
      <c r="L18" s="97"/>
      <c r="M18" s="97"/>
    </row>
    <row r="19" spans="1:13" ht="19.5" customHeight="1">
      <c r="A19" s="63"/>
      <c r="B19" s="63"/>
      <c r="C19" s="63" t="s">
        <v>86</v>
      </c>
      <c r="D19" s="95" t="s">
        <v>79</v>
      </c>
      <c r="E19" s="92">
        <f>SUM(F19:G19)</f>
        <v>76.1392</v>
      </c>
      <c r="F19" s="92">
        <v>76.1392</v>
      </c>
      <c r="G19" s="59"/>
      <c r="H19" s="59"/>
      <c r="I19" s="59"/>
      <c r="J19" s="60"/>
      <c r="K19" s="98"/>
      <c r="L19" s="97"/>
      <c r="M19" s="97"/>
    </row>
    <row r="20" spans="1:13" ht="19.5" customHeight="1">
      <c r="A20" s="58"/>
      <c r="B20" s="58"/>
      <c r="C20" s="58" t="s">
        <v>87</v>
      </c>
      <c r="D20" s="95" t="s">
        <v>81</v>
      </c>
      <c r="E20" s="92">
        <f>SUM(F20:G20)</f>
        <v>81</v>
      </c>
      <c r="F20" s="92">
        <v>81</v>
      </c>
      <c r="G20" s="59"/>
      <c r="H20" s="59"/>
      <c r="I20" s="59"/>
      <c r="J20" s="60"/>
      <c r="K20" s="97"/>
      <c r="L20" s="97"/>
      <c r="M20" s="97"/>
    </row>
    <row r="21" spans="1:13" ht="19.5" customHeight="1">
      <c r="A21" s="63" t="s">
        <v>66</v>
      </c>
      <c r="B21" s="66"/>
      <c r="C21" s="66"/>
      <c r="D21" s="71" t="s">
        <v>54</v>
      </c>
      <c r="E21" s="77">
        <f>SUM(E22)</f>
        <v>54.65</v>
      </c>
      <c r="F21" s="77">
        <v>54.65</v>
      </c>
      <c r="G21" s="59"/>
      <c r="H21" s="59"/>
      <c r="I21" s="59"/>
      <c r="J21" s="60"/>
      <c r="K21" s="47"/>
      <c r="L21" s="47"/>
      <c r="M21" s="47"/>
    </row>
    <row r="22" spans="1:13" ht="18" customHeight="1">
      <c r="A22" s="63"/>
      <c r="B22" s="66" t="s">
        <v>67</v>
      </c>
      <c r="C22" s="66"/>
      <c r="D22" s="72" t="s">
        <v>56</v>
      </c>
      <c r="E22" s="77">
        <f>SUM(E23)</f>
        <v>54.65</v>
      </c>
      <c r="F22" s="77">
        <v>54.65</v>
      </c>
      <c r="G22" s="59"/>
      <c r="H22" s="59"/>
      <c r="I22" s="59"/>
      <c r="J22" s="60"/>
      <c r="K22" s="47"/>
      <c r="L22" s="47"/>
      <c r="M22" s="47"/>
    </row>
    <row r="23" spans="1:13" ht="18" customHeight="1">
      <c r="A23" s="80"/>
      <c r="B23" s="80"/>
      <c r="C23" s="66" t="s">
        <v>64</v>
      </c>
      <c r="D23" s="74" t="s">
        <v>58</v>
      </c>
      <c r="E23" s="77">
        <f>SUM(F23:G23)</f>
        <v>54.65</v>
      </c>
      <c r="F23" s="77">
        <v>54.65</v>
      </c>
      <c r="G23" s="80"/>
      <c r="H23" s="80"/>
      <c r="I23" s="80"/>
      <c r="J23" s="81"/>
      <c r="K23" s="47"/>
      <c r="L23" s="47"/>
      <c r="M23" s="47"/>
    </row>
    <row r="24" spans="1:13" ht="18" customHeight="1">
      <c r="A24" s="80"/>
      <c r="B24" s="80"/>
      <c r="C24" s="80"/>
      <c r="D24" s="35" t="s">
        <v>17</v>
      </c>
      <c r="E24" s="77">
        <f>SUM(E8,E12,E21)</f>
        <v>838.9540059999999</v>
      </c>
      <c r="F24" s="77">
        <f>SUM(F8,F12,F21)</f>
        <v>838.9540059999999</v>
      </c>
      <c r="G24" s="80"/>
      <c r="H24" s="80"/>
      <c r="I24" s="80"/>
      <c r="J24" s="81"/>
      <c r="K24" s="47"/>
      <c r="L24" s="47"/>
      <c r="M24" s="47"/>
    </row>
    <row r="25" spans="10:13" ht="18" customHeight="1">
      <c r="J25" s="47"/>
      <c r="K25" s="47"/>
      <c r="L25" s="47"/>
      <c r="M25" s="47"/>
    </row>
    <row r="26" spans="10:13" ht="18" customHeight="1">
      <c r="J26" s="47"/>
      <c r="K26" s="47"/>
      <c r="L26" s="47"/>
      <c r="M26" s="47"/>
    </row>
    <row r="27" ht="18" customHeight="1"/>
    <row r="28" ht="18" customHeight="1"/>
    <row r="29" ht="18" customHeight="1"/>
  </sheetData>
  <mergeCells count="11">
    <mergeCell ref="I5:I7"/>
    <mergeCell ref="G5:G7"/>
    <mergeCell ref="H5:H7"/>
    <mergeCell ref="A4:C4"/>
    <mergeCell ref="A1:B1"/>
    <mergeCell ref="A5:C6"/>
    <mergeCell ref="D5:D7"/>
    <mergeCell ref="A2:J2"/>
    <mergeCell ref="J5:J7"/>
    <mergeCell ref="E5:E7"/>
    <mergeCell ref="F5:F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F22" sqref="F22"/>
    </sheetView>
  </sheetViews>
  <sheetFormatPr defaultColWidth="9.00390625" defaultRowHeight="14.25"/>
  <cols>
    <col min="1" max="1" width="17.375" style="0" customWidth="1"/>
    <col min="2" max="2" width="25.2539062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21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96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26" t="s">
        <v>89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15</v>
      </c>
      <c r="B5" s="30" t="s">
        <v>16</v>
      </c>
      <c r="C5" s="31" t="s">
        <v>17</v>
      </c>
      <c r="D5" s="32" t="s">
        <v>18</v>
      </c>
      <c r="E5" s="30" t="s">
        <v>19</v>
      </c>
      <c r="F5" s="33" t="s">
        <v>20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34" t="s">
        <v>45</v>
      </c>
      <c r="B6" s="71" t="s">
        <v>46</v>
      </c>
      <c r="C6" s="77">
        <v>92.24608</v>
      </c>
      <c r="D6" s="77">
        <v>92.24608</v>
      </c>
      <c r="E6" s="77"/>
      <c r="F6" s="7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34" t="s">
        <v>47</v>
      </c>
      <c r="B7" s="72" t="s">
        <v>48</v>
      </c>
      <c r="C7" s="77">
        <v>92.24608</v>
      </c>
      <c r="D7" s="77">
        <v>92.24608</v>
      </c>
      <c r="E7" s="77"/>
      <c r="F7" s="7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34" t="s">
        <v>49</v>
      </c>
      <c r="B8" s="73" t="s">
        <v>68</v>
      </c>
      <c r="C8" s="77">
        <v>76.26908</v>
      </c>
      <c r="D8" s="77">
        <v>76.26908</v>
      </c>
      <c r="E8" s="77"/>
      <c r="F8" s="7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34" t="s">
        <v>50</v>
      </c>
      <c r="B9" s="73" t="s">
        <v>51</v>
      </c>
      <c r="C9" s="77">
        <v>15.977</v>
      </c>
      <c r="D9" s="77">
        <v>15.977</v>
      </c>
      <c r="E9" s="77"/>
      <c r="F9" s="7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76">
        <v>210</v>
      </c>
      <c r="B10" s="88" t="s">
        <v>71</v>
      </c>
      <c r="C10" s="77">
        <v>692.057926</v>
      </c>
      <c r="D10" s="77">
        <f>SUM(C10-E10)</f>
        <v>611.057926</v>
      </c>
      <c r="E10" s="77">
        <f>SUM(E18)</f>
        <v>81</v>
      </c>
      <c r="F10" s="7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76" t="s">
        <v>59</v>
      </c>
      <c r="B11" s="75" t="s">
        <v>52</v>
      </c>
      <c r="C11" s="77">
        <v>67.06800000000001</v>
      </c>
      <c r="D11" s="77">
        <v>67.06800000000001</v>
      </c>
      <c r="E11" s="77"/>
      <c r="F11" s="7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76" t="s">
        <v>60</v>
      </c>
      <c r="B12" s="75" t="s">
        <v>61</v>
      </c>
      <c r="C12" s="77">
        <v>67.06800000000001</v>
      </c>
      <c r="D12" s="77">
        <v>67.06800000000001</v>
      </c>
      <c r="E12" s="77"/>
      <c r="F12" s="70"/>
      <c r="G12" s="25"/>
      <c r="H12" s="29"/>
      <c r="I12" s="29"/>
      <c r="J12" s="29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89" t="s">
        <v>72</v>
      </c>
      <c r="B13" s="88" t="s">
        <v>73</v>
      </c>
      <c r="C13" s="77">
        <v>467.85072599999995</v>
      </c>
      <c r="D13" s="77">
        <v>467.85072599999995</v>
      </c>
      <c r="E13" s="77"/>
      <c r="F13" s="7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94" customFormat="1" ht="27" customHeight="1">
      <c r="A14" s="89" t="s">
        <v>82</v>
      </c>
      <c r="B14" s="93" t="s">
        <v>83</v>
      </c>
      <c r="C14" s="77">
        <v>258.388358</v>
      </c>
      <c r="D14" s="87">
        <v>258.388358</v>
      </c>
      <c r="E14" s="90"/>
      <c r="F14" s="7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7" customHeight="1">
      <c r="A15" s="89" t="s">
        <v>74</v>
      </c>
      <c r="B15" s="88" t="s">
        <v>75</v>
      </c>
      <c r="C15" s="77">
        <v>209.46236799999997</v>
      </c>
      <c r="D15" s="87">
        <v>209.46236799999997</v>
      </c>
      <c r="E15" s="90"/>
      <c r="F15" s="7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7" customHeight="1">
      <c r="A16" s="89" t="s">
        <v>76</v>
      </c>
      <c r="B16" s="91" t="s">
        <v>77</v>
      </c>
      <c r="C16" s="77">
        <v>157.13920000000002</v>
      </c>
      <c r="D16" s="77">
        <v>157.13920000000002</v>
      </c>
      <c r="E16" s="77"/>
      <c r="F16" s="7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7" customHeight="1">
      <c r="A17" s="89" t="s">
        <v>78</v>
      </c>
      <c r="B17" s="95" t="s">
        <v>79</v>
      </c>
      <c r="C17" s="92">
        <v>76.1392</v>
      </c>
      <c r="D17" s="92">
        <v>76.1392</v>
      </c>
      <c r="E17" s="77"/>
      <c r="F17" s="70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7" customHeight="1">
      <c r="A18" s="89" t="s">
        <v>80</v>
      </c>
      <c r="B18" s="95" t="s">
        <v>81</v>
      </c>
      <c r="C18" s="92">
        <v>81</v>
      </c>
      <c r="D18" s="92"/>
      <c r="E18" s="77">
        <v>81</v>
      </c>
      <c r="F18" s="70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7" customHeight="1">
      <c r="A19" s="34" t="s">
        <v>53</v>
      </c>
      <c r="B19" s="71" t="s">
        <v>54</v>
      </c>
      <c r="C19" s="77">
        <v>54.65</v>
      </c>
      <c r="D19" s="77">
        <v>54.65</v>
      </c>
      <c r="E19" s="77"/>
      <c r="F19" s="70"/>
      <c r="G19" s="25"/>
      <c r="H19" s="29"/>
      <c r="I19" s="29"/>
      <c r="J19" s="29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7" customHeight="1">
      <c r="A20" s="34" t="s">
        <v>55</v>
      </c>
      <c r="B20" s="72" t="s">
        <v>56</v>
      </c>
      <c r="C20" s="77">
        <v>54.65</v>
      </c>
      <c r="D20" s="77">
        <v>54.65</v>
      </c>
      <c r="E20" s="77"/>
      <c r="F20" s="70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6"/>
    </row>
    <row r="21" spans="1:24" ht="27" customHeight="1">
      <c r="A21" s="34" t="s">
        <v>57</v>
      </c>
      <c r="B21" s="74" t="s">
        <v>58</v>
      </c>
      <c r="C21" s="77">
        <v>54.65</v>
      </c>
      <c r="D21" s="77">
        <v>54.65</v>
      </c>
      <c r="E21" s="86"/>
      <c r="F21" s="70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6"/>
    </row>
    <row r="22" spans="1:24" ht="27" customHeight="1">
      <c r="A22" s="34"/>
      <c r="B22" s="35" t="s">
        <v>17</v>
      </c>
      <c r="C22" s="77">
        <f>SUM(C19,C10,C6)</f>
        <v>838.9540059999999</v>
      </c>
      <c r="D22" s="77">
        <f>SUM(D19,D10,D6)</f>
        <v>757.9540059999999</v>
      </c>
      <c r="E22" s="77">
        <f>SUM(E19,E10,E6)</f>
        <v>81</v>
      </c>
      <c r="F22" s="70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" ht="14.25">
      <c r="A23" s="37"/>
      <c r="B23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22</v>
      </c>
    </row>
    <row r="2" spans="1:2" ht="27">
      <c r="A2" s="114" t="s">
        <v>97</v>
      </c>
      <c r="B2" s="113"/>
    </row>
    <row r="3" spans="1:2" ht="26.25" customHeight="1">
      <c r="A3" s="45" t="s">
        <v>90</v>
      </c>
      <c r="B3" s="67" t="s">
        <v>44</v>
      </c>
    </row>
    <row r="4" spans="1:2" s="40" customFormat="1" ht="30" customHeight="1">
      <c r="A4" s="115" t="s">
        <v>23</v>
      </c>
      <c r="B4" s="115" t="s">
        <v>98</v>
      </c>
    </row>
    <row r="5" spans="1:2" s="40" customFormat="1" ht="30" customHeight="1">
      <c r="A5" s="116"/>
      <c r="B5" s="116"/>
    </row>
    <row r="6" spans="1:2" s="42" customFormat="1" ht="30" customHeight="1">
      <c r="A6" s="41" t="s">
        <v>24</v>
      </c>
      <c r="B6" s="78">
        <f>SUM(B7:B9)</f>
        <v>21.7</v>
      </c>
    </row>
    <row r="7" spans="1:2" ht="30" customHeight="1">
      <c r="A7" s="43" t="s">
        <v>25</v>
      </c>
      <c r="B7" s="79"/>
    </row>
    <row r="8" spans="1:2" ht="30" customHeight="1">
      <c r="A8" s="44" t="s">
        <v>26</v>
      </c>
      <c r="B8" s="79">
        <v>0.7</v>
      </c>
    </row>
    <row r="9" spans="1:2" ht="30" customHeight="1">
      <c r="A9" s="44" t="s">
        <v>27</v>
      </c>
      <c r="B9" s="79">
        <f>SUM(B10:B11)</f>
        <v>21</v>
      </c>
    </row>
    <row r="10" spans="1:2" ht="30" customHeight="1">
      <c r="A10" s="44" t="s">
        <v>41</v>
      </c>
      <c r="B10" s="79"/>
    </row>
    <row r="11" spans="1:2" ht="30" customHeight="1">
      <c r="A11" s="44" t="s">
        <v>28</v>
      </c>
      <c r="B11" s="79">
        <v>21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2016-05-14T10:47:53Z</dcterms:modified>
  <cp:category/>
  <cp:version/>
  <cp:contentType/>
  <cp:contentStatus/>
</cp:coreProperties>
</file>