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5" yWindow="90" windowWidth="14055" windowHeight="11535" activeTab="0"/>
  </bookViews>
  <sheets>
    <sheet name="Sheet2" sheetId="1" r:id="rId1"/>
  </sheets>
  <definedNames>
    <definedName name="_xlnm.Print_Area" localSheetId="0">'Sheet2'!$A$1:$BS$14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</commentList>
</comments>
</file>

<file path=xl/sharedStrings.xml><?xml version="1.0" encoding="utf-8"?>
<sst xmlns="http://schemas.openxmlformats.org/spreadsheetml/2006/main" count="127" uniqueCount="112">
  <si>
    <t>职工人数</t>
  </si>
  <si>
    <t>电话</t>
  </si>
  <si>
    <t>其他资本性支出</t>
  </si>
  <si>
    <t>支出功能分类</t>
  </si>
  <si>
    <t>合计</t>
  </si>
  <si>
    <t>在职</t>
  </si>
  <si>
    <t>离休</t>
  </si>
  <si>
    <t>退休</t>
  </si>
  <si>
    <t>公</t>
  </si>
  <si>
    <t>私</t>
  </si>
  <si>
    <t>总计</t>
  </si>
  <si>
    <t>小计1</t>
  </si>
  <si>
    <t>其他个人和家庭</t>
  </si>
  <si>
    <t>费</t>
  </si>
  <si>
    <t>单位取暖</t>
  </si>
  <si>
    <t>通勤托儿</t>
  </si>
  <si>
    <t>降温费</t>
  </si>
  <si>
    <t>其他</t>
  </si>
  <si>
    <t>取暖费</t>
  </si>
  <si>
    <t>个人取暖</t>
  </si>
  <si>
    <t xml:space="preserve">    合   计</t>
  </si>
  <si>
    <t>双台子区房屋征收管理办2014年支出预算明细汇总表</t>
  </si>
  <si>
    <t>单位：万元</t>
  </si>
  <si>
    <t>科目编号</t>
  </si>
  <si>
    <t xml:space="preserve">         支出经济分类</t>
  </si>
  <si>
    <t>公务</t>
  </si>
  <si>
    <t>工资福利支出</t>
  </si>
  <si>
    <t>商品和服务支出</t>
  </si>
  <si>
    <t>303对个人和家庭的补助</t>
  </si>
  <si>
    <t>其他支出</t>
  </si>
  <si>
    <t>编号</t>
  </si>
  <si>
    <t>用车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</si>
  <si>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</si>
  <si>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</si>
  <si>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</si>
  <si>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</si>
  <si>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</si>
  <si>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</si>
  <si>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</si>
  <si>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</si>
  <si>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</si>
  <si>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</si>
  <si>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</si>
  <si>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</si>
  <si>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</si>
  <si>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</si>
  <si>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</si>
  <si>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</si>
  <si>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</si>
  <si>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</si>
  <si>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</si>
  <si>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</si>
  <si>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</si>
  <si>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</si>
  <si>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</si>
  <si>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</si>
  <si>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</si>
  <si>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</si>
  <si>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</si>
  <si>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</si>
  <si>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</si>
  <si>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</si>
  <si>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</si>
  <si>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</si>
  <si>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</si>
  <si>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</si>
  <si>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</si>
  <si>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</si>
  <si>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</si>
  <si>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</si>
  <si>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</si>
  <si>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</si>
  <si>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</si>
  <si>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</si>
  <si>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</si>
  <si>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</si>
  <si>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</si>
  <si>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</si>
  <si>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</si>
  <si>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</si>
  <si>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</si>
  <si>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</si>
  <si>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</si>
  <si>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</si>
  <si>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</si>
  <si>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</si>
  <si>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</si>
  <si>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</si>
  <si>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理费</t>
  </si>
  <si>
    <t>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</si>
  <si>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</si>
  <si>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</si>
  <si>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</si>
  <si>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</si>
  <si>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</si>
  <si>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</si>
  <si>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</si>
  <si>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</si>
  <si>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</si>
  <si>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</si>
  <si>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建筑构建</t>
  </si>
  <si>
    <t>备购置</t>
  </si>
  <si>
    <t>施建设</t>
  </si>
  <si>
    <t>二、住房保障支出</t>
  </si>
  <si>
    <t xml:space="preserve">    住房改革支出</t>
  </si>
  <si>
    <r>
      <t xml:space="preserve">             </t>
    </r>
    <r>
      <rPr>
        <sz val="10"/>
        <rFont val="宋体"/>
        <family val="0"/>
      </rPr>
      <t>住房公积金</t>
    </r>
  </si>
  <si>
    <t>一、城乡社区事务支出</t>
  </si>
  <si>
    <t xml:space="preserve">      辽河征收中心</t>
  </si>
  <si>
    <t xml:space="preserve">       红旗征收中心</t>
  </si>
  <si>
    <t xml:space="preserve"> </t>
  </si>
  <si>
    <t xml:space="preserve">       设征收中心</t>
  </si>
  <si>
    <t xml:space="preserve">      房屋征收管理办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</si>
</sst>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);[Red]\(0.0\)"/>
    <numFmt numFmtId="178" formatCode="0_);[Red]\(0\)"/>
    <numFmt numFmtId="179" formatCode="0_ "/>
    <numFmt numFmtId="180" formatCode="0.00_);[Red]\(0.00\)"/>
    <numFmt numFmtId="181" formatCode="0.0_ "/>
    <numFmt numFmtId="182" formatCode="0.0"/>
    <numFmt numFmtId="183" formatCode="0.00_ "/>
    <numFmt numFmtId="184" formatCode="0;_耀"/>
    <numFmt numFmtId="185" formatCode="0;_Ѐ"/>
    <numFmt numFmtId="186" formatCode="_ * #,##0_ ;_ * \-#,##0_ ;_ * &quot;-&quot;?_ ;_ @_ "/>
    <numFmt numFmtId="187" formatCode="_ * #,##0.0_ ;_ * \-#,##0.0_ ;_ * &quot;-&quot;??_ ;_ @_ "/>
    <numFmt numFmtId="188" formatCode="0;_栀"/>
    <numFmt numFmtId="189" formatCode="0;_̀"/>
    <numFmt numFmtId="190" formatCode="0.0;_̀"/>
    <numFmt numFmtId="191" formatCode="0;_氀"/>
    <numFmt numFmtId="192" formatCode="0;_"/>
    <numFmt numFmtId="193" formatCode="0.000_);[Red]\(0.000\)"/>
    <numFmt numFmtId="194" formatCode="0.0000_);[Red]\(0.00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vertical="center" shrinkToFit="1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180" fontId="5" fillId="33" borderId="12" xfId="0" applyNumberFormat="1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/>
    </xf>
    <xf numFmtId="180" fontId="0" fillId="33" borderId="13" xfId="0" applyNumberFormat="1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/>
    </xf>
    <xf numFmtId="178" fontId="4" fillId="33" borderId="14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 shrinkToFit="1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43" fontId="4" fillId="33" borderId="14" xfId="49" applyFont="1" applyFill="1" applyBorder="1" applyAlignment="1">
      <alignment/>
    </xf>
    <xf numFmtId="178" fontId="4" fillId="33" borderId="14" xfId="0" applyNumberFormat="1" applyFont="1" applyFill="1" applyBorder="1" applyAlignment="1">
      <alignment vertical="center" shrinkToFit="1"/>
    </xf>
    <xf numFmtId="43" fontId="4" fillId="33" borderId="14" xfId="49" applyFont="1" applyFill="1" applyBorder="1" applyAlignment="1">
      <alignment horizontal="left"/>
    </xf>
    <xf numFmtId="178" fontId="5" fillId="33" borderId="14" xfId="0" applyNumberFormat="1" applyFont="1" applyFill="1" applyBorder="1" applyAlignment="1">
      <alignment vertical="center"/>
    </xf>
    <xf numFmtId="178" fontId="4" fillId="33" borderId="14" xfId="49" applyNumberFormat="1" applyFont="1" applyFill="1" applyBorder="1" applyAlignment="1">
      <alignment/>
    </xf>
    <xf numFmtId="178" fontId="4" fillId="33" borderId="14" xfId="49" applyNumberFormat="1" applyFont="1" applyFill="1" applyBorder="1" applyAlignment="1">
      <alignment vertical="center"/>
    </xf>
    <xf numFmtId="180" fontId="5" fillId="33" borderId="14" xfId="0" applyNumberFormat="1" applyFont="1" applyFill="1" applyBorder="1" applyAlignment="1">
      <alignment vertical="center"/>
    </xf>
    <xf numFmtId="180" fontId="0" fillId="33" borderId="0" xfId="0" applyNumberForma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7" fontId="5" fillId="33" borderId="10" xfId="49" applyNumberFormat="1" applyFont="1" applyFill="1" applyBorder="1" applyAlignment="1">
      <alignment horizontal="center" vertical="center"/>
    </xf>
    <xf numFmtId="177" fontId="5" fillId="33" borderId="12" xfId="49" applyNumberFormat="1" applyFont="1" applyFill="1" applyBorder="1" applyAlignment="1">
      <alignment horizontal="center"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176" fontId="5" fillId="33" borderId="10" xfId="49" applyNumberFormat="1" applyFont="1" applyFill="1" applyBorder="1" applyAlignment="1">
      <alignment horizontal="center" vertical="center" wrapText="1"/>
    </xf>
    <xf numFmtId="176" fontId="5" fillId="33" borderId="12" xfId="49" applyNumberFormat="1" applyFont="1" applyFill="1" applyBorder="1" applyAlignment="1" quotePrefix="1">
      <alignment horizontal="center" vertical="center" wrapText="1"/>
    </xf>
    <xf numFmtId="176" fontId="5" fillId="33" borderId="13" xfId="49" applyNumberFormat="1" applyFont="1" applyFill="1" applyBorder="1" applyAlignment="1" quotePrefix="1">
      <alignment horizontal="center" vertical="center" wrapText="1"/>
    </xf>
    <xf numFmtId="176" fontId="5" fillId="33" borderId="17" xfId="49" applyNumberFormat="1" applyFont="1" applyFill="1" applyBorder="1" applyAlignment="1">
      <alignment horizontal="center"/>
    </xf>
    <xf numFmtId="177" fontId="5" fillId="33" borderId="18" xfId="49" applyNumberFormat="1" applyFont="1" applyFill="1" applyBorder="1" applyAlignment="1">
      <alignment horizontal="center"/>
    </xf>
    <xf numFmtId="177" fontId="5" fillId="33" borderId="15" xfId="49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6" fontId="5" fillId="33" borderId="10" xfId="49" applyNumberFormat="1" applyFont="1" applyFill="1" applyBorder="1" applyAlignment="1">
      <alignment horizontal="center" vertical="center"/>
    </xf>
    <xf numFmtId="176" fontId="5" fillId="33" borderId="13" xfId="49" applyNumberFormat="1" applyFont="1" applyFill="1" applyBorder="1" applyAlignment="1">
      <alignment horizontal="center" vertical="center"/>
    </xf>
    <xf numFmtId="176" fontId="5" fillId="33" borderId="20" xfId="49" applyNumberFormat="1" applyFont="1" applyFill="1" applyBorder="1" applyAlignment="1">
      <alignment horizontal="center" vertical="center"/>
    </xf>
    <xf numFmtId="176" fontId="5" fillId="33" borderId="16" xfId="49" applyNumberFormat="1" applyFont="1" applyFill="1" applyBorder="1" applyAlignment="1">
      <alignment horizontal="center" vertical="center"/>
    </xf>
    <xf numFmtId="177" fontId="5" fillId="33" borderId="21" xfId="49" applyNumberFormat="1" applyFont="1" applyFill="1" applyBorder="1" applyAlignment="1">
      <alignment horizontal="center" vertical="center"/>
    </xf>
    <xf numFmtId="177" fontId="5" fillId="33" borderId="22" xfId="49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93" fontId="4" fillId="33" borderId="14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5" name="Line 18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7" name="Line 2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8" name="Line 21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9" name="Line 22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Line 23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7" name="Line 54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28" name="Line 5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29" name="Line 57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0" name="Line 58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1" name="Line 6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2" name="Line 6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33" name="Line 62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34" name="Line 63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5" name="Line 64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42" name="Line 73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3" name="Line 75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44" name="Line 77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45" name="Line 78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46" name="Line 79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7" name="Line 80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8" name="Line 81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9" name="Line 82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50" name="Line 84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51" name="Line 85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52" name="Line 8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53" name="Line 8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54" name="Line 88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55" name="Line 89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6" name="Line 90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57" name="Line 92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58" name="Line 93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59" name="Line 94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0" name="Line 9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1" name="Line 9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2" name="Line 97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63" name="Line 99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64" name="Line 10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5" name="Line 101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6" name="Line 102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67" name="Line 103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68" name="Line 104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9" name="Line 270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0" name="Line 271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1" name="Line 272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273"/>
        <xdr:cNvSpPr>
          <a:spLocks noChangeAspect="1"/>
        </xdr:cNvSpPr>
      </xdr:nvSpPr>
      <xdr:spPr>
        <a:xfrm>
          <a:off x="52387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3" name="Line 274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4" name="Line 27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5" name="Line 27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6" name="Line 27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7" name="Line 278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8" name="Line 283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79" name="Line 284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80" name="Line 285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81" name="Line 28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82" name="Line 28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83" name="Line 288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4" name="Line 289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85" name="Line 29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86" name="Line 29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87" name="Line 292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88" name="Line 293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89" name="Line 294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0" name="Line 295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1" name="Line 296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2" name="Line 297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3" name="Line 298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4" name="Line 299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5" name="Line 300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6" name="Line 301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7" name="Line 302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8" name="Line 303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Line 304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00" name="Line 30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01" name="Line 30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2" name="Line 307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3" name="Line 308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4" name="Line 309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05" name="Line 310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06" name="Line 31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7" name="Line 312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08" name="Line 313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09" name="Line 314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" name="Line 315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" name="Line 316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2" name="Line 317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13" name="Line 318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14" name="Line 319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5" name="Line 320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16" name="Line 32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17" name="Line 322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8" name="Line 323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9" name="Line 324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0" name="Line 325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21" name="Line 32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22" name="Line 327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23" name="Line 328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24" name="Line 329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25" name="Line 330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6" name="Line 331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27" name="Line 332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28" name="Line 333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29" name="Line 334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30" name="Line 33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31" name="Line 336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32" name="Line 337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33" name="Line 338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34" name="Line 339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35" name="Line 340"/>
        <xdr:cNvSpPr>
          <a:spLocks/>
        </xdr:cNvSpPr>
      </xdr:nvSpPr>
      <xdr:spPr>
        <a:xfrm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36" name="Line 341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37" name="Line 342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38" name="Line 343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39" name="Line 344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40" name="Line 345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141" name="Line 346"/>
        <xdr:cNvSpPr>
          <a:spLocks/>
        </xdr:cNvSpPr>
      </xdr:nvSpPr>
      <xdr:spPr>
        <a:xfrm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42" name="Line 34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43" name="Line 348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44" name="Line 349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45" name="Line 350"/>
        <xdr:cNvSpPr>
          <a:spLocks/>
        </xdr:cNvSpPr>
      </xdr:nvSpPr>
      <xdr:spPr>
        <a:xfrm>
          <a:off x="1549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6" name="Line 351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7" name="Line 352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8" name="Line 353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9" name="Line 355"/>
        <xdr:cNvSpPr>
          <a:spLocks/>
        </xdr:cNvSpPr>
      </xdr:nvSpPr>
      <xdr:spPr>
        <a:xfrm>
          <a:off x="495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50" name="Line 356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51" name="Line 357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52" name="Line 358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53" name="Line 359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54" name="Line 362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5" name="Line 36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0</xdr:rowOff>
    </xdr:to>
    <xdr:sp>
      <xdr:nvSpPr>
        <xdr:cNvPr id="156" name="Line 364"/>
        <xdr:cNvSpPr>
          <a:spLocks/>
        </xdr:cNvSpPr>
      </xdr:nvSpPr>
      <xdr:spPr>
        <a:xfrm flipV="1">
          <a:off x="62960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7" name="Line 36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58" name="Line 366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59" name="Line 367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60" name="Line 368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61" name="Line 36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62" name="Line 37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63" name="Line 371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64" name="Line 372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65" name="Line 373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66" name="Line 374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67" name="Line 375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68" name="Line 37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0</xdr:rowOff>
    </xdr:to>
    <xdr:sp>
      <xdr:nvSpPr>
        <xdr:cNvPr id="169" name="Line 377"/>
        <xdr:cNvSpPr>
          <a:spLocks/>
        </xdr:cNvSpPr>
      </xdr:nvSpPr>
      <xdr:spPr>
        <a:xfrm flipV="1">
          <a:off x="62960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70" name="Line 37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71" name="Line 379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72" name="Line 380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73" name="Line 381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74" name="Line 38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75" name="Line 38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76" name="Line 384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77" name="Line 385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78" name="Line 386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79" name="Line 387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80" name="Line 388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81" name="Line 38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82" name="Line 39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83" name="Line 391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84" name="Line 39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85" name="Line 39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86" name="Line 394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87" name="Line 395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88" name="Line 396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89" name="Line 397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90" name="Line 39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91" name="Line 399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92" name="Line 40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93" name="Line 40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94" name="Line 402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95" name="Line 403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96" name="Line 40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97" name="Line 405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0</xdr:rowOff>
    </xdr:to>
    <xdr:sp>
      <xdr:nvSpPr>
        <xdr:cNvPr id="198" name="Line 406"/>
        <xdr:cNvSpPr>
          <a:spLocks/>
        </xdr:cNvSpPr>
      </xdr:nvSpPr>
      <xdr:spPr>
        <a:xfrm flipV="1">
          <a:off x="62960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99" name="Line 407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00" name="Line 408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01" name="Line 409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02" name="Line 410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03" name="Line 411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04" name="Line 412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05" name="Line 413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06" name="Line 414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07" name="Line 415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08" name="Line 416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09" name="Line 417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0" name="Line 418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0</xdr:rowOff>
    </xdr:to>
    <xdr:sp>
      <xdr:nvSpPr>
        <xdr:cNvPr id="211" name="Line 419"/>
        <xdr:cNvSpPr>
          <a:spLocks/>
        </xdr:cNvSpPr>
      </xdr:nvSpPr>
      <xdr:spPr>
        <a:xfrm flipV="1">
          <a:off x="629602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2" name="Line 420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13" name="Line 421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14" name="Line 422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15" name="Line 423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6" name="Line 424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217" name="Line 425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18" name="Line 426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19" name="Line 427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20" name="Line 428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21" name="Line 429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2" name="Line 430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3" name="Line 431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4" name="Line 432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4</xdr:row>
      <xdr:rowOff>142875</xdr:rowOff>
    </xdr:to>
    <xdr:sp>
      <xdr:nvSpPr>
        <xdr:cNvPr id="225" name="Line 433"/>
        <xdr:cNvSpPr>
          <a:spLocks noChangeAspect="1"/>
        </xdr:cNvSpPr>
      </xdr:nvSpPr>
      <xdr:spPr>
        <a:xfrm>
          <a:off x="523875" y="514350"/>
          <a:ext cx="1571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26" name="Line 43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27" name="Line 435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28" name="Line 436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29" name="Line 437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230" name="Line 438"/>
        <xdr:cNvSpPr>
          <a:spLocks/>
        </xdr:cNvSpPr>
      </xdr:nvSpPr>
      <xdr:spPr>
        <a:xfrm>
          <a:off x="20955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31" name="Line 439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32" name="Line 440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33" name="Line 441"/>
        <xdr:cNvSpPr>
          <a:spLocks/>
        </xdr:cNvSpPr>
      </xdr:nvSpPr>
      <xdr:spPr>
        <a:xfrm flipV="1"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34" name="Line 442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35" name="Line 443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36" name="Line 444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37" name="Line 445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38" name="Line 446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39" name="Line 447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40" name="Line 448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41" name="Line 449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42" name="Line 450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43" name="Line 451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44" name="Line 452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45" name="Line 453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46" name="Line 454"/>
        <xdr:cNvSpPr>
          <a:spLocks/>
        </xdr:cNvSpPr>
      </xdr:nvSpPr>
      <xdr:spPr>
        <a:xfrm flipV="1"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47" name="Line 455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48" name="Line 456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49" name="Line 457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50" name="Line 458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51" name="Line 459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52" name="Line 460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53" name="Line 461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54" name="Line 462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55" name="Line 463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56" name="Line 464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57" name="Line 465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58" name="Line 466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59" name="Line 467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60" name="Line 468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61" name="Line 469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62" name="Line 470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63" name="Line 471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64" name="Line 472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65" name="Line 473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66" name="Line 474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67" name="Line 475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68" name="Line 476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69" name="Line 477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70" name="Line 478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71" name="Line 479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72" name="Line 480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73" name="Line 481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74" name="Line 482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75" name="Line 483"/>
        <xdr:cNvSpPr>
          <a:spLocks/>
        </xdr:cNvSpPr>
      </xdr:nvSpPr>
      <xdr:spPr>
        <a:xfrm flipV="1"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76" name="Line 484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77" name="Line 485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78" name="Line 486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79" name="Line 487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80" name="Line 488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81" name="Line 489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82" name="Line 490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83" name="Line 491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84" name="Line 492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85" name="Line 493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86" name="Line 494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87" name="Line 495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88" name="Line 496"/>
        <xdr:cNvSpPr>
          <a:spLocks/>
        </xdr:cNvSpPr>
      </xdr:nvSpPr>
      <xdr:spPr>
        <a:xfrm flipV="1"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89" name="Line 497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90" name="Line 498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91" name="Line 499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92" name="Line 500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93" name="Line 501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14</xdr:row>
      <xdr:rowOff>0</xdr:rowOff>
    </xdr:from>
    <xdr:to>
      <xdr:col>18</xdr:col>
      <xdr:colOff>600075</xdr:colOff>
      <xdr:row>14</xdr:row>
      <xdr:rowOff>0</xdr:rowOff>
    </xdr:to>
    <xdr:sp>
      <xdr:nvSpPr>
        <xdr:cNvPr id="294" name="Line 502"/>
        <xdr:cNvSpPr>
          <a:spLocks/>
        </xdr:cNvSpPr>
      </xdr:nvSpPr>
      <xdr:spPr>
        <a:xfrm>
          <a:off x="62960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95" name="Line 503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296" name="Line 504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97" name="Line 505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14</xdr:row>
      <xdr:rowOff>0</xdr:rowOff>
    </xdr:from>
    <xdr:to>
      <xdr:col>71</xdr:col>
      <xdr:colOff>0</xdr:colOff>
      <xdr:row>14</xdr:row>
      <xdr:rowOff>0</xdr:rowOff>
    </xdr:to>
    <xdr:sp>
      <xdr:nvSpPr>
        <xdr:cNvPr id="298" name="Line 506"/>
        <xdr:cNvSpPr>
          <a:spLocks/>
        </xdr:cNvSpPr>
      </xdr:nvSpPr>
      <xdr:spPr>
        <a:xfrm>
          <a:off x="154971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99" name="Line 507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300" name="Line 508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301" name="Line 509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302" name="Line 510"/>
        <xdr:cNvSpPr>
          <a:spLocks/>
        </xdr:cNvSpPr>
      </xdr:nvSpPr>
      <xdr:spPr>
        <a:xfrm>
          <a:off x="495300" y="2828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303" name="Line 511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304" name="Line 512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305" name="Line 513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0</xdr:rowOff>
    </xdr:from>
    <xdr:to>
      <xdr:col>6</xdr:col>
      <xdr:colOff>342900</xdr:colOff>
      <xdr:row>14</xdr:row>
      <xdr:rowOff>0</xdr:rowOff>
    </xdr:to>
    <xdr:sp>
      <xdr:nvSpPr>
        <xdr:cNvPr id="306" name="Line 514"/>
        <xdr:cNvSpPr>
          <a:spLocks/>
        </xdr:cNvSpPr>
      </xdr:nvSpPr>
      <xdr:spPr>
        <a:xfrm>
          <a:off x="20955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07" name="Line 523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08" name="Line 52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09" name="Line 52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10" name="Line 526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1" name="Line 527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2" name="Line 52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13" name="Line 529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14" name="Line 530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15" name="Line 531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6" name="Line 53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7" name="Line 53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18" name="Line 534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9" name="Line 53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0" name="Line 53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21" name="Line 537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22" name="Line 538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23" name="Line 539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4" name="Line 54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5" name="Line 54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26" name="Line 542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7" name="Line 54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8" name="Line 54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29" name="Line 545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30" name="Line 546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31" name="Line 547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32" name="Line 54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33" name="Line 54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34" name="Line 550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35" name="Line 55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36" name="Line 55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7" name="Line 553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38" name="Line 554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39" name="Line 555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0" name="Line 556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1" name="Line 557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42" name="Line 558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3" name="Line 559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4" name="Line 560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345" name="Line 561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346" name="Line 562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47" name="Line 563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8" name="Line 564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49" name="Line 565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50" name="Line 566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51" name="Line 567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52" name="Line 568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353" name="Line 569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354" name="Line 570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55" name="Line 571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56" name="Line 572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57" name="Line 573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58" name="Line 575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59" name="Line 576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0" name="Line 577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1" name="Line 57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62" name="Line 579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3" name="Line 58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4" name="Line 58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365" name="Line 582"/>
        <xdr:cNvSpPr>
          <a:spLocks/>
        </xdr:cNvSpPr>
      </xdr:nvSpPr>
      <xdr:spPr>
        <a:xfrm>
          <a:off x="148971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366" name="Line 583"/>
        <xdr:cNvSpPr>
          <a:spLocks/>
        </xdr:cNvSpPr>
      </xdr:nvSpPr>
      <xdr:spPr>
        <a:xfrm>
          <a:off x="14897100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67" name="Line 584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8" name="Line 58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9" name="Line 58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70" name="Line 587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1" name="Line 58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2" name="Line 58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373" name="Line 590"/>
        <xdr:cNvSpPr>
          <a:spLocks/>
        </xdr:cNvSpPr>
      </xdr:nvSpPr>
      <xdr:spPr>
        <a:xfrm>
          <a:off x="148971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374" name="Line 591"/>
        <xdr:cNvSpPr>
          <a:spLocks/>
        </xdr:cNvSpPr>
      </xdr:nvSpPr>
      <xdr:spPr>
        <a:xfrm>
          <a:off x="14897100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75" name="Line 592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6" name="Line 59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7" name="Line 59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78" name="Line 595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9" name="Line 59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80" name="Line 597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81" name="Line 598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82" name="Line 599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83" name="Line 600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84" name="Line 60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85" name="Line 60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86" name="Line 603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87" name="Line 60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88" name="Line 60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89" name="Line 606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90" name="Line 607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91" name="Line 608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92" name="Line 609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93" name="Line 610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94" name="Line 611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95" name="Line 612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396" name="Line 613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397" name="Line 614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398" name="Line 615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399" name="Line 616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00" name="Line 617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01" name="Line 618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02" name="Line 619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03" name="Line 620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04" name="Line 621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405" name="Line 622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406" name="Line 623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07" name="Line 62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08" name="Line 625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09" name="Line 626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10" name="Line 627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1" name="Line 2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2" name="Line 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3" name="Line 8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4" name="Line 9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5" name="Line 1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6" name="Line 16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7" name="Line 20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8" name="Line 21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19" name="Line 25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0" name="Line 27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1" name="Line 31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2" name="Line 32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3" name="Line 37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4" name="Line 39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5" name="Line 43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26" name="Line 4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27" name="Line 644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28" name="Line 64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29" name="Line 64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30" name="Line 647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31" name="Line 648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32" name="Line 64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33" name="Line 650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34" name="Line 651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35" name="Line 652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36" name="Line 65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37" name="Line 65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38" name="Line 655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39" name="Line 656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40" name="Line 657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41" name="Line 658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42" name="Line 659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43" name="Line 660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44" name="Line 661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45" name="Line 66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46" name="Line 663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47" name="Line 664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48" name="Line 665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49" name="Line 666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50" name="Line 667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51" name="Line 668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52" name="Line 669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53" name="Line 670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454" name="Line 671"/>
        <xdr:cNvSpPr>
          <a:spLocks/>
        </xdr:cNvSpPr>
      </xdr:nvSpPr>
      <xdr:spPr>
        <a:xfrm>
          <a:off x="495300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55" name="Line 672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56" name="Line 673"/>
        <xdr:cNvSpPr>
          <a:spLocks/>
        </xdr:cNvSpPr>
      </xdr:nvSpPr>
      <xdr:spPr>
        <a:xfrm>
          <a:off x="62960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57" name="Line 674"/>
        <xdr:cNvSpPr>
          <a:spLocks/>
        </xdr:cNvSpPr>
      </xdr:nvSpPr>
      <xdr:spPr>
        <a:xfrm>
          <a:off x="154971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58" name="Line 675"/>
        <xdr:cNvSpPr>
          <a:spLocks/>
        </xdr:cNvSpPr>
      </xdr:nvSpPr>
      <xdr:spPr>
        <a:xfrm>
          <a:off x="15497175" y="752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59" name="Line 676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0" name="Line 677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1" name="Line 678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62" name="Line 679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3" name="Line 680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4" name="Line 681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465" name="Line 682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466" name="Line 683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67" name="Line 68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8" name="Line 685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9" name="Line 686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0" name="Line 687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71" name="Line 688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72" name="Line 689"/>
        <xdr:cNvSpPr>
          <a:spLocks/>
        </xdr:cNvSpPr>
      </xdr:nvSpPr>
      <xdr:spPr>
        <a:xfrm>
          <a:off x="62960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473" name="Line 690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474" name="Line 691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5" name="Line 692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6" name="Line 693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7" name="Line 69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8" name="Line 695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79" name="Line 1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0" name="Line 2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1" name="Line 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82" name="Line 7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3" name="Line 8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4" name="Line 9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485" name="Line 10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486" name="Line 11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87" name="Line 12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8" name="Line 1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89" name="Line 16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0" name="Line 19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91" name="Line 20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92" name="Line 21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493" name="Line 22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494" name="Line 23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5" name="Line 24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96" name="Line 25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97" name="Line 27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8" name="Line 30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499" name="Line 31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500" name="Line 32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01" name="Line 33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02" name="Line 34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03" name="Line 35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504" name="Line 37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505" name="Line 39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06" name="Line 42"/>
        <xdr:cNvSpPr>
          <a:spLocks/>
        </xdr:cNvSpPr>
      </xdr:nvSpPr>
      <xdr:spPr>
        <a:xfrm>
          <a:off x="49530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507" name="Line 43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508" name="Line 44"/>
        <xdr:cNvSpPr>
          <a:spLocks/>
        </xdr:cNvSpPr>
      </xdr:nvSpPr>
      <xdr:spPr>
        <a:xfrm>
          <a:off x="56959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09" name="Line 45"/>
        <xdr:cNvSpPr>
          <a:spLocks/>
        </xdr:cNvSpPr>
      </xdr:nvSpPr>
      <xdr:spPr>
        <a:xfrm>
          <a:off x="15497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10" name="Line 46"/>
        <xdr:cNvSpPr>
          <a:spLocks/>
        </xdr:cNvSpPr>
      </xdr:nvSpPr>
      <xdr:spPr>
        <a:xfrm>
          <a:off x="154971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"/>
  <sheetViews>
    <sheetView showZeros="0" tabSelected="1"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6.50390625" style="1" bestFit="1" customWidth="1"/>
    <col min="2" max="2" width="21.00390625" style="1" customWidth="1"/>
    <col min="3" max="3" width="7.00390625" style="1" hidden="1" customWidth="1"/>
    <col min="4" max="4" width="6.50390625" style="1" hidden="1" customWidth="1"/>
    <col min="5" max="5" width="5.125" style="1" hidden="1" customWidth="1"/>
    <col min="6" max="6" width="4.75390625" style="1" hidden="1" customWidth="1"/>
    <col min="7" max="7" width="4.50390625" style="1" hidden="1" customWidth="1"/>
    <col min="8" max="8" width="5.25390625" style="1" hidden="1" customWidth="1"/>
    <col min="9" max="9" width="4.375" style="1" hidden="1" customWidth="1"/>
    <col min="10" max="14" width="7.875" style="1" customWidth="1"/>
    <col min="15" max="15" width="7.50390625" style="1" hidden="1" customWidth="1"/>
    <col min="16" max="17" width="7.875" style="1" hidden="1" customWidth="1"/>
    <col min="18" max="20" width="7.875" style="1" customWidth="1"/>
    <col min="21" max="21" width="5.75390625" style="1" customWidth="1"/>
    <col min="22" max="22" width="7.875" style="1" hidden="1" customWidth="1"/>
    <col min="23" max="24" width="7.875" style="1" customWidth="1"/>
    <col min="25" max="25" width="7.875" style="1" hidden="1" customWidth="1"/>
    <col min="26" max="26" width="7.875" style="1" customWidth="1"/>
    <col min="27" max="27" width="7.50390625" style="1" customWidth="1"/>
    <col min="28" max="28" width="0.2421875" style="1" hidden="1" customWidth="1"/>
    <col min="29" max="30" width="7.875" style="1" hidden="1" customWidth="1"/>
    <col min="31" max="31" width="7.875" style="1" customWidth="1"/>
    <col min="32" max="32" width="7.25390625" style="1" hidden="1" customWidth="1"/>
    <col min="33" max="39" width="7.875" style="1" hidden="1" customWidth="1"/>
    <col min="40" max="41" width="7.875" style="1" customWidth="1"/>
    <col min="42" max="42" width="7.625" style="1" customWidth="1"/>
    <col min="43" max="44" width="7.875" style="1" hidden="1" customWidth="1"/>
    <col min="45" max="45" width="7.875" style="1" customWidth="1"/>
    <col min="46" max="46" width="7.25390625" style="1" hidden="1" customWidth="1"/>
    <col min="47" max="47" width="6.625" style="1" hidden="1" customWidth="1"/>
    <col min="48" max="55" width="7.875" style="1" hidden="1" customWidth="1"/>
    <col min="56" max="56" width="7.875" style="1" customWidth="1"/>
    <col min="57" max="57" width="5.75390625" style="1" hidden="1" customWidth="1"/>
    <col min="58" max="58" width="6.625" style="1" hidden="1" customWidth="1"/>
    <col min="59" max="59" width="7.875" style="1" customWidth="1"/>
    <col min="60" max="60" width="6.375" style="1" hidden="1" customWidth="1"/>
    <col min="61" max="66" width="7.875" style="1" hidden="1" customWidth="1"/>
    <col min="67" max="67" width="7.875" style="1" customWidth="1"/>
    <col min="68" max="68" width="5.375" style="1" customWidth="1"/>
    <col min="69" max="70" width="7.875" style="1" hidden="1" customWidth="1"/>
    <col min="71" max="77" width="7.875" style="1" customWidth="1"/>
    <col min="78" max="230" width="9.00390625" style="1" customWidth="1"/>
    <col min="231" max="16384" width="9.00390625" style="1" customWidth="1"/>
  </cols>
  <sheetData>
    <row r="1" spans="11:48" ht="20.25" customHeight="1">
      <c r="K1" s="35" t="s">
        <v>21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1:60" ht="20.25" customHeight="1"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H2" s="4" t="s">
        <v>22</v>
      </c>
    </row>
    <row r="3" spans="1:71" s="7" customFormat="1" ht="18.75" customHeight="1">
      <c r="A3" s="37" t="s">
        <v>23</v>
      </c>
      <c r="B3" s="5" t="s">
        <v>24</v>
      </c>
      <c r="C3" s="40" t="s">
        <v>0</v>
      </c>
      <c r="D3" s="40"/>
      <c r="E3" s="40"/>
      <c r="F3" s="40"/>
      <c r="G3" s="6" t="s">
        <v>25</v>
      </c>
      <c r="H3" s="41" t="s">
        <v>1</v>
      </c>
      <c r="I3" s="42"/>
      <c r="J3" s="43" t="s">
        <v>10</v>
      </c>
      <c r="K3" s="46" t="s">
        <v>26</v>
      </c>
      <c r="L3" s="47"/>
      <c r="M3" s="47"/>
      <c r="N3" s="47"/>
      <c r="O3" s="47"/>
      <c r="P3" s="47"/>
      <c r="Q3" s="48"/>
      <c r="R3" s="48"/>
      <c r="S3" s="46" t="s">
        <v>27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9"/>
      <c r="AS3" s="46" t="s">
        <v>28</v>
      </c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9"/>
      <c r="BI3" s="46" t="s">
        <v>2</v>
      </c>
      <c r="BJ3" s="47"/>
      <c r="BK3" s="47"/>
      <c r="BL3" s="47"/>
      <c r="BM3" s="47"/>
      <c r="BN3" s="49"/>
      <c r="BO3" s="46" t="s">
        <v>29</v>
      </c>
      <c r="BP3" s="47"/>
      <c r="BQ3" s="47"/>
      <c r="BR3" s="47"/>
      <c r="BS3" s="49"/>
    </row>
    <row r="4" spans="1:71" s="7" customFormat="1" ht="14.25" customHeight="1">
      <c r="A4" s="38" t="s">
        <v>30</v>
      </c>
      <c r="B4" s="8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9" t="s">
        <v>31</v>
      </c>
      <c r="H4" s="54" t="s">
        <v>8</v>
      </c>
      <c r="I4" s="33" t="s">
        <v>9</v>
      </c>
      <c r="J4" s="44"/>
      <c r="K4" s="43" t="s">
        <v>11</v>
      </c>
      <c r="L4" s="31" t="s">
        <v>32</v>
      </c>
      <c r="M4" s="31" t="s">
        <v>33</v>
      </c>
      <c r="N4" s="31" t="s">
        <v>34</v>
      </c>
      <c r="O4" s="31" t="s">
        <v>35</v>
      </c>
      <c r="P4" s="31" t="s">
        <v>36</v>
      </c>
      <c r="Q4" s="31" t="s">
        <v>37</v>
      </c>
      <c r="R4" s="31" t="s">
        <v>38</v>
      </c>
      <c r="S4" s="31" t="s">
        <v>39</v>
      </c>
      <c r="T4" s="31" t="s">
        <v>40</v>
      </c>
      <c r="U4" s="31" t="s">
        <v>41</v>
      </c>
      <c r="V4" s="31" t="s">
        <v>42</v>
      </c>
      <c r="W4" s="31" t="s">
        <v>43</v>
      </c>
      <c r="X4" s="31" t="s">
        <v>44</v>
      </c>
      <c r="Y4" s="31" t="s">
        <v>45</v>
      </c>
      <c r="Z4" s="46" t="s">
        <v>18</v>
      </c>
      <c r="AA4" s="49"/>
      <c r="AB4" s="31" t="s">
        <v>46</v>
      </c>
      <c r="AC4" s="31" t="s">
        <v>47</v>
      </c>
      <c r="AD4" s="31" t="s">
        <v>48</v>
      </c>
      <c r="AE4" s="31" t="s">
        <v>49</v>
      </c>
      <c r="AF4" s="31" t="s">
        <v>50</v>
      </c>
      <c r="AG4" s="31" t="s">
        <v>51</v>
      </c>
      <c r="AH4" s="31" t="s">
        <v>52</v>
      </c>
      <c r="AI4" s="31" t="s">
        <v>53</v>
      </c>
      <c r="AJ4" s="31" t="s">
        <v>54</v>
      </c>
      <c r="AK4" s="31" t="s">
        <v>55</v>
      </c>
      <c r="AL4" s="31" t="s">
        <v>56</v>
      </c>
      <c r="AM4" s="31" t="s">
        <v>57</v>
      </c>
      <c r="AN4" s="31" t="s">
        <v>58</v>
      </c>
      <c r="AO4" s="31" t="s">
        <v>59</v>
      </c>
      <c r="AP4" s="31" t="s">
        <v>60</v>
      </c>
      <c r="AQ4" s="31" t="s">
        <v>61</v>
      </c>
      <c r="AR4" s="31" t="s">
        <v>62</v>
      </c>
      <c r="AS4" s="31" t="s">
        <v>63</v>
      </c>
      <c r="AT4" s="31" t="s">
        <v>64</v>
      </c>
      <c r="AU4" s="31" t="s">
        <v>65</v>
      </c>
      <c r="AV4" s="31" t="s">
        <v>66</v>
      </c>
      <c r="AW4" s="31" t="s">
        <v>67</v>
      </c>
      <c r="AX4" s="31" t="s">
        <v>68</v>
      </c>
      <c r="AY4" s="31" t="s">
        <v>69</v>
      </c>
      <c r="AZ4" s="31" t="s">
        <v>70</v>
      </c>
      <c r="BA4" s="31" t="s">
        <v>71</v>
      </c>
      <c r="BB4" s="31" t="s">
        <v>72</v>
      </c>
      <c r="BC4" s="31" t="s">
        <v>73</v>
      </c>
      <c r="BD4" s="31" t="s">
        <v>74</v>
      </c>
      <c r="BE4" s="31" t="s">
        <v>75</v>
      </c>
      <c r="BF4" s="46" t="s">
        <v>12</v>
      </c>
      <c r="BG4" s="47"/>
      <c r="BH4" s="49"/>
      <c r="BI4" s="31" t="s">
        <v>76</v>
      </c>
      <c r="BJ4" s="31" t="s">
        <v>77</v>
      </c>
      <c r="BK4" s="31" t="s">
        <v>78</v>
      </c>
      <c r="BL4" s="31" t="s">
        <v>79</v>
      </c>
      <c r="BM4" s="31" t="s">
        <v>80</v>
      </c>
      <c r="BN4" s="31" t="s">
        <v>81</v>
      </c>
      <c r="BO4" s="31" t="s">
        <v>76</v>
      </c>
      <c r="BP4" s="31" t="s">
        <v>82</v>
      </c>
      <c r="BQ4" s="31" t="s">
        <v>83</v>
      </c>
      <c r="BR4" s="31" t="s">
        <v>84</v>
      </c>
      <c r="BS4" s="31" t="s">
        <v>29</v>
      </c>
    </row>
    <row r="5" spans="1:71" s="7" customFormat="1" ht="14.25">
      <c r="A5" s="39"/>
      <c r="B5" s="10"/>
      <c r="C5" s="51"/>
      <c r="D5" s="51"/>
      <c r="E5" s="51"/>
      <c r="F5" s="53"/>
      <c r="G5" s="11"/>
      <c r="H5" s="55"/>
      <c r="I5" s="34"/>
      <c r="J5" s="45"/>
      <c r="K5" s="44"/>
      <c r="L5" s="32"/>
      <c r="M5" s="32"/>
      <c r="N5" s="32"/>
      <c r="O5" s="32"/>
      <c r="P5" s="32" t="s">
        <v>85</v>
      </c>
      <c r="Q5" s="32" t="s">
        <v>86</v>
      </c>
      <c r="R5" s="32" t="s">
        <v>87</v>
      </c>
      <c r="S5" s="32"/>
      <c r="T5" s="32" t="s">
        <v>13</v>
      </c>
      <c r="U5" s="32"/>
      <c r="V5" s="32"/>
      <c r="W5" s="32"/>
      <c r="X5" s="32"/>
      <c r="Y5" s="32" t="s">
        <v>13</v>
      </c>
      <c r="Z5" s="12" t="s">
        <v>19</v>
      </c>
      <c r="AA5" s="13" t="s">
        <v>14</v>
      </c>
      <c r="AB5" s="32" t="s">
        <v>88</v>
      </c>
      <c r="AC5" s="32" t="s">
        <v>89</v>
      </c>
      <c r="AD5" s="32"/>
      <c r="AE5" s="32" t="s">
        <v>89</v>
      </c>
      <c r="AF5" s="32" t="s">
        <v>89</v>
      </c>
      <c r="AG5" s="32" t="s">
        <v>89</v>
      </c>
      <c r="AH5" s="32"/>
      <c r="AI5" s="32" t="s">
        <v>90</v>
      </c>
      <c r="AJ5" s="32" t="s">
        <v>91</v>
      </c>
      <c r="AK5" s="32" t="s">
        <v>92</v>
      </c>
      <c r="AL5" s="32"/>
      <c r="AM5" s="32" t="s">
        <v>93</v>
      </c>
      <c r="AN5" s="32" t="s">
        <v>94</v>
      </c>
      <c r="AO5" s="56"/>
      <c r="AP5" s="56"/>
      <c r="AQ5" s="56"/>
      <c r="AR5" s="56"/>
      <c r="AS5" s="56"/>
      <c r="AT5" s="56" t="s">
        <v>89</v>
      </c>
      <c r="AU5" s="56" t="s">
        <v>89</v>
      </c>
      <c r="AV5" s="56" t="s">
        <v>95</v>
      </c>
      <c r="AW5" s="56" t="s">
        <v>96</v>
      </c>
      <c r="AX5" s="56" t="s">
        <v>97</v>
      </c>
      <c r="AY5" s="56" t="s">
        <v>89</v>
      </c>
      <c r="AZ5" s="56" t="s">
        <v>89</v>
      </c>
      <c r="BA5" s="56" t="s">
        <v>96</v>
      </c>
      <c r="BB5" s="56" t="s">
        <v>96</v>
      </c>
      <c r="BC5" s="56" t="s">
        <v>98</v>
      </c>
      <c r="BD5" s="56" t="s">
        <v>99</v>
      </c>
      <c r="BE5" s="56" t="s">
        <v>98</v>
      </c>
      <c r="BF5" s="14" t="s">
        <v>15</v>
      </c>
      <c r="BG5" s="15" t="s">
        <v>16</v>
      </c>
      <c r="BH5" s="15" t="s">
        <v>17</v>
      </c>
      <c r="BI5" s="56"/>
      <c r="BJ5" s="56" t="s">
        <v>100</v>
      </c>
      <c r="BK5" s="56" t="s">
        <v>101</v>
      </c>
      <c r="BL5" s="56" t="s">
        <v>101</v>
      </c>
      <c r="BM5" s="56" t="s">
        <v>102</v>
      </c>
      <c r="BN5" s="56" t="s">
        <v>102</v>
      </c>
      <c r="BO5" s="56"/>
      <c r="BP5" s="56"/>
      <c r="BQ5" s="56"/>
      <c r="BR5" s="56"/>
      <c r="BS5" s="56"/>
    </row>
    <row r="6" spans="1:71" s="4" customFormat="1" ht="15.75" customHeight="1">
      <c r="A6" s="16">
        <v>212</v>
      </c>
      <c r="B6" s="12" t="s">
        <v>106</v>
      </c>
      <c r="C6" s="17">
        <f>SUM(C7)</f>
        <v>31</v>
      </c>
      <c r="D6" s="17">
        <f>SUM(D7)</f>
        <v>31</v>
      </c>
      <c r="E6" s="17">
        <f aca="true" t="shared" si="0" ref="E6:BJ6">SUM(E7)</f>
        <v>0</v>
      </c>
      <c r="F6" s="17">
        <f t="shared" si="0"/>
        <v>0</v>
      </c>
      <c r="G6" s="17">
        <f t="shared" si="0"/>
        <v>4</v>
      </c>
      <c r="H6" s="17">
        <f t="shared" si="0"/>
        <v>0</v>
      </c>
      <c r="I6" s="17">
        <f t="shared" si="0"/>
        <v>0</v>
      </c>
      <c r="J6" s="18">
        <f>SUM(J7:J10)</f>
        <v>300.7052</v>
      </c>
      <c r="K6" s="18">
        <f aca="true" t="shared" si="1" ref="K6:BS6">SUM(K7:K10)</f>
        <v>144.92</v>
      </c>
      <c r="L6" s="18">
        <f t="shared" si="1"/>
        <v>42.269999999999996</v>
      </c>
      <c r="M6" s="18">
        <f t="shared" si="1"/>
        <v>98.08</v>
      </c>
      <c r="N6" s="18">
        <f t="shared" si="1"/>
        <v>4.57</v>
      </c>
      <c r="O6" s="18">
        <f t="shared" si="1"/>
        <v>0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155.44320000000002</v>
      </c>
      <c r="T6" s="18">
        <f t="shared" si="1"/>
        <v>50</v>
      </c>
      <c r="U6" s="18">
        <f t="shared" si="1"/>
        <v>0</v>
      </c>
      <c r="V6" s="18">
        <f t="shared" si="1"/>
        <v>0</v>
      </c>
      <c r="W6" s="18">
        <f t="shared" si="1"/>
        <v>7</v>
      </c>
      <c r="X6" s="18">
        <f t="shared" si="1"/>
        <v>13</v>
      </c>
      <c r="Y6" s="18">
        <f t="shared" si="1"/>
        <v>0</v>
      </c>
      <c r="Z6" s="18">
        <f t="shared" si="1"/>
        <v>9.66</v>
      </c>
      <c r="AA6" s="18">
        <f t="shared" si="1"/>
        <v>21.8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40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18">
        <f t="shared" si="1"/>
        <v>0</v>
      </c>
      <c r="AN6" s="18">
        <f t="shared" si="1"/>
        <v>1.5272000000000001</v>
      </c>
      <c r="AO6" s="18">
        <f t="shared" si="1"/>
        <v>0.45600000000000007</v>
      </c>
      <c r="AP6" s="18">
        <f t="shared" si="1"/>
        <v>12</v>
      </c>
      <c r="AQ6" s="18">
        <f t="shared" si="1"/>
        <v>0</v>
      </c>
      <c r="AR6" s="18">
        <f t="shared" si="1"/>
        <v>0</v>
      </c>
      <c r="AS6" s="18">
        <f t="shared" si="1"/>
        <v>0.34199999999999997</v>
      </c>
      <c r="AT6" s="18">
        <f t="shared" si="1"/>
        <v>0</v>
      </c>
      <c r="AU6" s="18">
        <f t="shared" si="1"/>
        <v>0</v>
      </c>
      <c r="AV6" s="18">
        <f t="shared" si="1"/>
        <v>0</v>
      </c>
      <c r="AW6" s="18">
        <f t="shared" si="1"/>
        <v>0</v>
      </c>
      <c r="AX6" s="18">
        <f t="shared" si="1"/>
        <v>0</v>
      </c>
      <c r="AY6" s="18">
        <f t="shared" si="1"/>
        <v>0</v>
      </c>
      <c r="AZ6" s="18">
        <f t="shared" si="1"/>
        <v>0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0.34199999999999997</v>
      </c>
      <c r="BH6" s="18">
        <f t="shared" si="1"/>
        <v>0</v>
      </c>
      <c r="BI6" s="18">
        <f t="shared" si="1"/>
        <v>0</v>
      </c>
      <c r="BJ6" s="18">
        <f t="shared" si="1"/>
        <v>0</v>
      </c>
      <c r="BK6" s="18">
        <f t="shared" si="1"/>
        <v>0</v>
      </c>
      <c r="BL6" s="18">
        <f t="shared" si="1"/>
        <v>0</v>
      </c>
      <c r="BM6" s="18">
        <f t="shared" si="1"/>
        <v>0</v>
      </c>
      <c r="BN6" s="18">
        <f t="shared" si="1"/>
        <v>0</v>
      </c>
      <c r="BO6" s="18">
        <f t="shared" si="1"/>
        <v>0</v>
      </c>
      <c r="BP6" s="18">
        <f t="shared" si="1"/>
        <v>0</v>
      </c>
      <c r="BQ6" s="18">
        <f t="shared" si="1"/>
        <v>0</v>
      </c>
      <c r="BR6" s="18">
        <f t="shared" si="1"/>
        <v>0</v>
      </c>
      <c r="BS6" s="18">
        <f t="shared" si="1"/>
        <v>0</v>
      </c>
    </row>
    <row r="7" spans="1:71" s="4" customFormat="1" ht="12">
      <c r="A7" s="25"/>
      <c r="B7" s="25" t="s">
        <v>111</v>
      </c>
      <c r="C7" s="26">
        <f>SUM(D7:F7)</f>
        <v>31</v>
      </c>
      <c r="D7" s="27">
        <v>31</v>
      </c>
      <c r="E7" s="28"/>
      <c r="F7" s="28"/>
      <c r="G7" s="17">
        <v>4</v>
      </c>
      <c r="H7" s="17"/>
      <c r="I7" s="17"/>
      <c r="J7" s="29">
        <f>SUM(K7,S7,AS7,BI7,BO7)</f>
        <v>270.505</v>
      </c>
      <c r="K7" s="18">
        <f>SUM(L7:R7)</f>
        <v>116.81</v>
      </c>
      <c r="L7" s="18">
        <v>34.94</v>
      </c>
      <c r="M7" s="18">
        <v>80.59</v>
      </c>
      <c r="N7" s="18">
        <v>1.28</v>
      </c>
      <c r="O7" s="18"/>
      <c r="P7" s="18"/>
      <c r="Q7" s="18"/>
      <c r="R7" s="18"/>
      <c r="S7" s="29">
        <f>SUM(T7:AR7)</f>
        <v>153.416</v>
      </c>
      <c r="T7" s="18">
        <v>50</v>
      </c>
      <c r="U7" s="18"/>
      <c r="V7" s="18"/>
      <c r="W7" s="18">
        <v>7</v>
      </c>
      <c r="X7" s="18">
        <v>13</v>
      </c>
      <c r="Y7" s="18"/>
      <c r="Z7" s="18">
        <v>7.994</v>
      </c>
      <c r="AA7" s="18">
        <v>21.8</v>
      </c>
      <c r="AB7" s="18"/>
      <c r="AC7" s="18"/>
      <c r="AD7" s="18"/>
      <c r="AE7" s="18">
        <v>40</v>
      </c>
      <c r="AF7" s="18"/>
      <c r="AG7" s="18"/>
      <c r="AH7" s="18"/>
      <c r="AI7" s="18"/>
      <c r="AJ7" s="18"/>
      <c r="AK7" s="18"/>
      <c r="AL7" s="18"/>
      <c r="AM7" s="18"/>
      <c r="AN7" s="18">
        <v>1.25</v>
      </c>
      <c r="AO7" s="18">
        <f>SUM(C7*0.012)</f>
        <v>0.372</v>
      </c>
      <c r="AP7" s="18">
        <f>SUM(G7*3)</f>
        <v>12</v>
      </c>
      <c r="AQ7" s="18"/>
      <c r="AR7" s="18"/>
      <c r="AS7" s="29">
        <f>SUM(AT7:BH7)</f>
        <v>0.27899999999999997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>
        <f>SUM(C7*0.009)</f>
        <v>0.27899999999999997</v>
      </c>
      <c r="BH7" s="18"/>
      <c r="BI7" s="18">
        <f>SUM(BJ7:BN7)</f>
        <v>0</v>
      </c>
      <c r="BJ7" s="18"/>
      <c r="BK7" s="18"/>
      <c r="BL7" s="18"/>
      <c r="BM7" s="18"/>
      <c r="BN7" s="17"/>
      <c r="BO7" s="26">
        <f>SUM(BP7:BS7)</f>
        <v>0</v>
      </c>
      <c r="BP7" s="18"/>
      <c r="BQ7" s="18"/>
      <c r="BR7" s="18"/>
      <c r="BS7" s="17"/>
    </row>
    <row r="8" spans="1:71" s="4" customFormat="1" ht="15" customHeight="1">
      <c r="A8" s="25"/>
      <c r="B8" s="25" t="s">
        <v>107</v>
      </c>
      <c r="C8" s="26">
        <f>SUM(D8:F8)</f>
        <v>3</v>
      </c>
      <c r="D8" s="27">
        <v>3</v>
      </c>
      <c r="E8" s="28"/>
      <c r="F8" s="28"/>
      <c r="G8" s="17">
        <v>1</v>
      </c>
      <c r="H8" s="17"/>
      <c r="I8" s="17"/>
      <c r="J8" s="29">
        <f>SUM(K8,S8,AS8,BI8,BO8)</f>
        <v>11.426999999999998</v>
      </c>
      <c r="K8" s="18">
        <f>SUM(L8:R8)</f>
        <v>10.549999999999999</v>
      </c>
      <c r="L8" s="18">
        <v>3.1</v>
      </c>
      <c r="M8" s="18">
        <v>7.35</v>
      </c>
      <c r="N8" s="18">
        <v>0.1</v>
      </c>
      <c r="O8" s="18"/>
      <c r="P8" s="18"/>
      <c r="Q8" s="18"/>
      <c r="R8" s="18"/>
      <c r="S8" s="29">
        <f>SUM(T8:AR8)</f>
        <v>0.85</v>
      </c>
      <c r="T8" s="18"/>
      <c r="U8" s="18"/>
      <c r="V8" s="18"/>
      <c r="W8" s="18"/>
      <c r="X8" s="18"/>
      <c r="Y8" s="18"/>
      <c r="Z8" s="18">
        <v>0.714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>
        <v>0.1</v>
      </c>
      <c r="AO8" s="57">
        <f>SUM(C8*0.012)</f>
        <v>0.036000000000000004</v>
      </c>
      <c r="AP8" s="18"/>
      <c r="AQ8" s="18"/>
      <c r="AR8" s="18"/>
      <c r="AS8" s="29">
        <f>SUM(AT8:BH8)</f>
        <v>0.026999999999999996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57">
        <f>SUM(C8*0.009)</f>
        <v>0.026999999999999996</v>
      </c>
      <c r="BH8" s="18"/>
      <c r="BI8" s="18">
        <f>SUM(BJ8:BN8)</f>
        <v>0</v>
      </c>
      <c r="BJ8" s="18"/>
      <c r="BK8" s="18"/>
      <c r="BL8" s="18"/>
      <c r="BM8" s="18"/>
      <c r="BN8" s="18"/>
      <c r="BO8" s="26">
        <f>SUM(BP8:BS8)</f>
        <v>0</v>
      </c>
      <c r="BP8" s="18"/>
      <c r="BQ8" s="18"/>
      <c r="BR8" s="18"/>
      <c r="BS8" s="18"/>
    </row>
    <row r="9" spans="1:71" s="4" customFormat="1" ht="14.25" customHeight="1">
      <c r="A9" s="25"/>
      <c r="B9" s="25" t="s">
        <v>110</v>
      </c>
      <c r="C9" s="26">
        <f>SUM(D9:F9)</f>
        <v>3</v>
      </c>
      <c r="D9" s="27">
        <v>3</v>
      </c>
      <c r="E9" s="28"/>
      <c r="F9" s="28"/>
      <c r="G9" s="17">
        <v>1</v>
      </c>
      <c r="H9" s="17"/>
      <c r="I9" s="17"/>
      <c r="J9" s="29">
        <f>SUM(K9,S9,AS9,BI9,BO9)</f>
        <v>12.197</v>
      </c>
      <c r="K9" s="18">
        <f>SUM(L9:R9)</f>
        <v>11.31</v>
      </c>
      <c r="L9" s="18">
        <v>3.32</v>
      </c>
      <c r="M9" s="18">
        <v>7.69</v>
      </c>
      <c r="N9" s="18">
        <v>0.3</v>
      </c>
      <c r="O9" s="18"/>
      <c r="P9" s="18"/>
      <c r="Q9" s="18"/>
      <c r="R9" s="18"/>
      <c r="S9" s="29">
        <f>SUM(T9:AR9)</f>
        <v>0.86</v>
      </c>
      <c r="T9" s="18"/>
      <c r="U9" s="18"/>
      <c r="V9" s="18"/>
      <c r="W9" s="18"/>
      <c r="X9" s="18"/>
      <c r="Y9" s="18"/>
      <c r="Z9" s="18">
        <v>0.714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>
        <v>0.11</v>
      </c>
      <c r="AO9" s="57">
        <f>SUM(C9*0.012)</f>
        <v>0.036000000000000004</v>
      </c>
      <c r="AP9" s="18"/>
      <c r="AQ9" s="18"/>
      <c r="AR9" s="18"/>
      <c r="AS9" s="29">
        <f>SUM(AT9:BH9)</f>
        <v>0.026999999999999996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57">
        <f>SUM(C9*0.009)</f>
        <v>0.026999999999999996</v>
      </c>
      <c r="BH9" s="18"/>
      <c r="BI9" s="18">
        <f>SUM(BJ9:BN9)</f>
        <v>0</v>
      </c>
      <c r="BJ9" s="18"/>
      <c r="BK9" s="18"/>
      <c r="BL9" s="18"/>
      <c r="BM9" s="18"/>
      <c r="BN9" s="18"/>
      <c r="BO9" s="26">
        <f>SUM(BP9:BS9)</f>
        <v>0</v>
      </c>
      <c r="BP9" s="18"/>
      <c r="BQ9" s="18"/>
      <c r="BR9" s="18"/>
      <c r="BS9" s="18"/>
    </row>
    <row r="10" spans="1:71" s="4" customFormat="1" ht="15" customHeight="1">
      <c r="A10" s="25"/>
      <c r="B10" s="25" t="s">
        <v>108</v>
      </c>
      <c r="C10" s="26">
        <f>SUM(D10:F10)</f>
        <v>1</v>
      </c>
      <c r="D10" s="27">
        <v>1</v>
      </c>
      <c r="E10" s="28"/>
      <c r="F10" s="28"/>
      <c r="G10" s="17">
        <v>1</v>
      </c>
      <c r="H10" s="17"/>
      <c r="I10" s="17"/>
      <c r="J10" s="29">
        <f>SUM(K10,S10,AS10,BI10,BO10)</f>
        <v>6.5762</v>
      </c>
      <c r="K10" s="18">
        <f>SUM(L10:R10)</f>
        <v>6.25</v>
      </c>
      <c r="L10" s="18">
        <v>0.91</v>
      </c>
      <c r="M10" s="18">
        <v>2.45</v>
      </c>
      <c r="N10" s="18">
        <v>2.89</v>
      </c>
      <c r="O10" s="18"/>
      <c r="P10" s="18"/>
      <c r="Q10" s="18"/>
      <c r="R10" s="18" t="s">
        <v>109</v>
      </c>
      <c r="S10" s="29">
        <f>SUM(T10:AR10)</f>
        <v>0.31720000000000004</v>
      </c>
      <c r="T10" s="18"/>
      <c r="U10" s="18"/>
      <c r="V10" s="18"/>
      <c r="W10" s="18"/>
      <c r="X10" s="18"/>
      <c r="Y10" s="18"/>
      <c r="Z10" s="18">
        <v>0.238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>
        <f>SUM(L10:M10)*0.02</f>
        <v>0.06720000000000001</v>
      </c>
      <c r="AO10" s="57">
        <f>SUM(C10*0.012)</f>
        <v>0.012</v>
      </c>
      <c r="AP10" s="18"/>
      <c r="AQ10" s="18"/>
      <c r="AR10" s="18"/>
      <c r="AS10" s="29">
        <f>SUM(AT10:BH10)</f>
        <v>0.009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>
        <f>SUM(C10*0.009)</f>
        <v>0.009</v>
      </c>
      <c r="BH10" s="18"/>
      <c r="BI10" s="18">
        <f>SUM(BJ10:BN10)</f>
        <v>0</v>
      </c>
      <c r="BJ10" s="18"/>
      <c r="BK10" s="18"/>
      <c r="BL10" s="18"/>
      <c r="BM10" s="18"/>
      <c r="BN10" s="18"/>
      <c r="BO10" s="26">
        <f>SUM(BP10:BS10)</f>
        <v>0</v>
      </c>
      <c r="BP10" s="18"/>
      <c r="BQ10" s="18"/>
      <c r="BR10" s="18"/>
      <c r="BS10" s="18"/>
    </row>
    <row r="11" spans="1:71" s="4" customFormat="1" ht="15.75" customHeight="1">
      <c r="A11" s="16">
        <v>221</v>
      </c>
      <c r="B11" s="12" t="s">
        <v>103</v>
      </c>
      <c r="C11" s="19">
        <f>SUM(C12)</f>
        <v>0</v>
      </c>
      <c r="D11" s="19">
        <f aca="true" t="shared" si="2" ref="D11:R12">SUM(D12)</f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29">
        <f>SUM(K11,S11,AS11,BI11,BO11)</f>
        <v>14.3</v>
      </c>
      <c r="K11" s="18">
        <f>SUM(L11:R11)</f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29">
        <f>SUM(T11:AR11)</f>
        <v>0</v>
      </c>
      <c r="T11" s="19">
        <f aca="true" t="shared" si="3" ref="T11:AI12">SUM(T12)</f>
        <v>0</v>
      </c>
      <c r="U11" s="19">
        <f t="shared" si="3"/>
        <v>0</v>
      </c>
      <c r="V11" s="19">
        <f t="shared" si="3"/>
        <v>0</v>
      </c>
      <c r="W11" s="19">
        <f t="shared" si="3"/>
        <v>0</v>
      </c>
      <c r="X11" s="19">
        <f t="shared" si="3"/>
        <v>0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0</v>
      </c>
      <c r="AI11" s="19">
        <f t="shared" si="3"/>
        <v>0</v>
      </c>
      <c r="AJ11" s="19">
        <f aca="true" t="shared" si="4" ref="AJ11:AY12">SUM(AJ12)</f>
        <v>0</v>
      </c>
      <c r="AK11" s="19">
        <f t="shared" si="4"/>
        <v>0</v>
      </c>
      <c r="AL11" s="19">
        <f t="shared" si="4"/>
        <v>0</v>
      </c>
      <c r="AM11" s="19">
        <f t="shared" si="4"/>
        <v>0</v>
      </c>
      <c r="AN11" s="19">
        <f t="shared" si="4"/>
        <v>0</v>
      </c>
      <c r="AO11" s="19">
        <f t="shared" si="4"/>
        <v>0</v>
      </c>
      <c r="AP11" s="19">
        <f t="shared" si="4"/>
        <v>0</v>
      </c>
      <c r="AQ11" s="19">
        <f t="shared" si="4"/>
        <v>0</v>
      </c>
      <c r="AR11" s="19">
        <f t="shared" si="4"/>
        <v>0</v>
      </c>
      <c r="AS11" s="29">
        <f>SUM(AT11:BH11)</f>
        <v>14.3</v>
      </c>
      <c r="AT11" s="19">
        <f t="shared" si="4"/>
        <v>0</v>
      </c>
      <c r="AU11" s="19">
        <f t="shared" si="4"/>
        <v>0</v>
      </c>
      <c r="AV11" s="19">
        <f t="shared" si="4"/>
        <v>0</v>
      </c>
      <c r="AW11" s="19">
        <f t="shared" si="4"/>
        <v>0</v>
      </c>
      <c r="AX11" s="19">
        <f t="shared" si="4"/>
        <v>0</v>
      </c>
      <c r="AY11" s="19">
        <f t="shared" si="4"/>
        <v>0</v>
      </c>
      <c r="AZ11" s="19">
        <f aca="true" t="shared" si="5" ref="AZ11:BO12">SUM(AZ12)</f>
        <v>0</v>
      </c>
      <c r="BA11" s="19">
        <f t="shared" si="5"/>
        <v>0</v>
      </c>
      <c r="BB11" s="19">
        <f t="shared" si="5"/>
        <v>0</v>
      </c>
      <c r="BC11" s="19">
        <f t="shared" si="5"/>
        <v>0</v>
      </c>
      <c r="BD11" s="19">
        <f t="shared" si="5"/>
        <v>14.3</v>
      </c>
      <c r="BE11" s="19">
        <f t="shared" si="5"/>
        <v>0</v>
      </c>
      <c r="BF11" s="19">
        <f t="shared" si="5"/>
        <v>0</v>
      </c>
      <c r="BG11" s="19">
        <f t="shared" si="5"/>
        <v>0</v>
      </c>
      <c r="BH11" s="19">
        <f t="shared" si="5"/>
        <v>0</v>
      </c>
      <c r="BI11" s="19">
        <f t="shared" si="5"/>
        <v>0</v>
      </c>
      <c r="BJ11" s="19">
        <f t="shared" si="5"/>
        <v>0</v>
      </c>
      <c r="BK11" s="19">
        <f t="shared" si="5"/>
        <v>0</v>
      </c>
      <c r="BL11" s="19">
        <f t="shared" si="5"/>
        <v>0</v>
      </c>
      <c r="BM11" s="19">
        <f t="shared" si="5"/>
        <v>0</v>
      </c>
      <c r="BN11" s="19">
        <f t="shared" si="5"/>
        <v>0</v>
      </c>
      <c r="BO11" s="19">
        <f t="shared" si="5"/>
        <v>0</v>
      </c>
      <c r="BP11" s="19">
        <f aca="true" t="shared" si="6" ref="BP11:BS12">SUM(BP12)</f>
        <v>0</v>
      </c>
      <c r="BQ11" s="19">
        <f t="shared" si="6"/>
        <v>0</v>
      </c>
      <c r="BR11" s="19">
        <f t="shared" si="6"/>
        <v>0</v>
      </c>
      <c r="BS11" s="24">
        <f t="shared" si="6"/>
        <v>0</v>
      </c>
    </row>
    <row r="12" spans="1:71" s="4" customFormat="1" ht="15.75" customHeight="1">
      <c r="A12" s="20">
        <v>22102</v>
      </c>
      <c r="B12" s="21" t="s">
        <v>104</v>
      </c>
      <c r="C12" s="19">
        <f>SUM(C13)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29">
        <f>SUM(K12,S12,AS12,BI12,BO12)</f>
        <v>14.3</v>
      </c>
      <c r="K12" s="18">
        <f>SUM(L12:R12)</f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9">
        <f t="shared" si="2"/>
        <v>0</v>
      </c>
      <c r="P12" s="19">
        <f t="shared" si="2"/>
        <v>0</v>
      </c>
      <c r="Q12" s="19">
        <f t="shared" si="2"/>
        <v>0</v>
      </c>
      <c r="R12" s="19">
        <f t="shared" si="2"/>
        <v>0</v>
      </c>
      <c r="S12" s="29">
        <f>SUM(T12:AR12)</f>
        <v>0</v>
      </c>
      <c r="T12" s="19">
        <f t="shared" si="3"/>
        <v>0</v>
      </c>
      <c r="U12" s="19">
        <f t="shared" si="3"/>
        <v>0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0</v>
      </c>
      <c r="AF12" s="19">
        <f t="shared" si="3"/>
        <v>0</v>
      </c>
      <c r="AG12" s="19">
        <f t="shared" si="3"/>
        <v>0</v>
      </c>
      <c r="AH12" s="19">
        <f t="shared" si="3"/>
        <v>0</v>
      </c>
      <c r="AI12" s="19">
        <f t="shared" si="3"/>
        <v>0</v>
      </c>
      <c r="AJ12" s="19">
        <f t="shared" si="4"/>
        <v>0</v>
      </c>
      <c r="AK12" s="19">
        <f t="shared" si="4"/>
        <v>0</v>
      </c>
      <c r="AL12" s="19">
        <f t="shared" si="4"/>
        <v>0</v>
      </c>
      <c r="AM12" s="19">
        <f t="shared" si="4"/>
        <v>0</v>
      </c>
      <c r="AN12" s="19">
        <f t="shared" si="4"/>
        <v>0</v>
      </c>
      <c r="AO12" s="19">
        <f t="shared" si="4"/>
        <v>0</v>
      </c>
      <c r="AP12" s="19">
        <f t="shared" si="4"/>
        <v>0</v>
      </c>
      <c r="AQ12" s="19">
        <f t="shared" si="4"/>
        <v>0</v>
      </c>
      <c r="AR12" s="19">
        <f t="shared" si="4"/>
        <v>0</v>
      </c>
      <c r="AS12" s="29">
        <f>SUM(AT12:BH12)</f>
        <v>14.3</v>
      </c>
      <c r="AT12" s="19">
        <f t="shared" si="4"/>
        <v>0</v>
      </c>
      <c r="AU12" s="19">
        <f t="shared" si="4"/>
        <v>0</v>
      </c>
      <c r="AV12" s="19">
        <f t="shared" si="4"/>
        <v>0</v>
      </c>
      <c r="AW12" s="19">
        <f t="shared" si="4"/>
        <v>0</v>
      </c>
      <c r="AX12" s="19">
        <f t="shared" si="4"/>
        <v>0</v>
      </c>
      <c r="AY12" s="19">
        <f t="shared" si="4"/>
        <v>0</v>
      </c>
      <c r="AZ12" s="19">
        <f t="shared" si="5"/>
        <v>0</v>
      </c>
      <c r="BA12" s="19">
        <f t="shared" si="5"/>
        <v>0</v>
      </c>
      <c r="BB12" s="19">
        <f t="shared" si="5"/>
        <v>0</v>
      </c>
      <c r="BC12" s="19">
        <f t="shared" si="5"/>
        <v>0</v>
      </c>
      <c r="BD12" s="19">
        <f t="shared" si="5"/>
        <v>14.3</v>
      </c>
      <c r="BE12" s="19">
        <f t="shared" si="5"/>
        <v>0</v>
      </c>
      <c r="BF12" s="19">
        <f t="shared" si="5"/>
        <v>0</v>
      </c>
      <c r="BG12" s="19">
        <f t="shared" si="5"/>
        <v>0</v>
      </c>
      <c r="BH12" s="19">
        <f t="shared" si="5"/>
        <v>0</v>
      </c>
      <c r="BI12" s="19">
        <f t="shared" si="5"/>
        <v>0</v>
      </c>
      <c r="BJ12" s="19">
        <f t="shared" si="5"/>
        <v>0</v>
      </c>
      <c r="BK12" s="19">
        <f t="shared" si="5"/>
        <v>0</v>
      </c>
      <c r="BL12" s="19">
        <f t="shared" si="5"/>
        <v>0</v>
      </c>
      <c r="BM12" s="19">
        <f t="shared" si="5"/>
        <v>0</v>
      </c>
      <c r="BN12" s="19">
        <f t="shared" si="5"/>
        <v>0</v>
      </c>
      <c r="BO12" s="19">
        <f t="shared" si="5"/>
        <v>0</v>
      </c>
      <c r="BP12" s="19">
        <f t="shared" si="6"/>
        <v>0</v>
      </c>
      <c r="BQ12" s="19">
        <f t="shared" si="6"/>
        <v>0</v>
      </c>
      <c r="BR12" s="19">
        <f t="shared" si="6"/>
        <v>0</v>
      </c>
      <c r="BS12" s="24">
        <f t="shared" si="6"/>
        <v>0</v>
      </c>
    </row>
    <row r="13" spans="1:71" s="4" customFormat="1" ht="15.75" customHeight="1">
      <c r="A13" s="20"/>
      <c r="B13" s="22" t="s">
        <v>105</v>
      </c>
      <c r="C13" s="12">
        <f>SUM(D13:G13)</f>
        <v>0</v>
      </c>
      <c r="D13" s="19"/>
      <c r="E13" s="19"/>
      <c r="F13" s="19"/>
      <c r="G13" s="19"/>
      <c r="H13" s="19"/>
      <c r="I13" s="19"/>
      <c r="J13" s="29">
        <f>SUM(K13,S13,AS13,BI13,BO13)</f>
        <v>14.3</v>
      </c>
      <c r="K13" s="18">
        <f>SUM(L13:R13)</f>
        <v>0</v>
      </c>
      <c r="L13" s="19">
        <f>SUM(M13:S13)</f>
        <v>0</v>
      </c>
      <c r="M13" s="19"/>
      <c r="N13" s="19"/>
      <c r="O13" s="19"/>
      <c r="P13" s="19"/>
      <c r="Q13" s="19"/>
      <c r="R13" s="19"/>
      <c r="S13" s="29">
        <f>SUM(T13:AR13)</f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9">
        <f>SUM(AT13:BH13)</f>
        <v>14.3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>
        <v>14.3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24"/>
    </row>
    <row r="14" spans="1:71" s="4" customFormat="1" ht="15.75" customHeight="1">
      <c r="A14" s="20"/>
      <c r="B14" s="23" t="s">
        <v>20</v>
      </c>
      <c r="C14" s="24">
        <f aca="true" t="shared" si="7" ref="C14:AH14">SUM(C6,C11)</f>
        <v>31</v>
      </c>
      <c r="D14" s="24">
        <f t="shared" si="7"/>
        <v>31</v>
      </c>
      <c r="E14" s="24">
        <f t="shared" si="7"/>
        <v>0</v>
      </c>
      <c r="F14" s="24">
        <f t="shared" si="7"/>
        <v>0</v>
      </c>
      <c r="G14" s="24">
        <f t="shared" si="7"/>
        <v>4</v>
      </c>
      <c r="H14" s="24">
        <f t="shared" si="7"/>
        <v>0</v>
      </c>
      <c r="I14" s="19">
        <f t="shared" si="7"/>
        <v>0</v>
      </c>
      <c r="J14" s="19">
        <f t="shared" si="7"/>
        <v>315.0052</v>
      </c>
      <c r="K14" s="19">
        <f t="shared" si="7"/>
        <v>144.92</v>
      </c>
      <c r="L14" s="24">
        <f t="shared" si="7"/>
        <v>42.269999999999996</v>
      </c>
      <c r="M14" s="24">
        <f t="shared" si="7"/>
        <v>98.08</v>
      </c>
      <c r="N14" s="24">
        <f t="shared" si="7"/>
        <v>4.57</v>
      </c>
      <c r="O14" s="24">
        <f t="shared" si="7"/>
        <v>0</v>
      </c>
      <c r="P14" s="24">
        <f t="shared" si="7"/>
        <v>0</v>
      </c>
      <c r="Q14" s="24">
        <f t="shared" si="7"/>
        <v>0</v>
      </c>
      <c r="R14" s="24">
        <f t="shared" si="7"/>
        <v>0</v>
      </c>
      <c r="S14" s="19">
        <f t="shared" si="7"/>
        <v>155.44320000000002</v>
      </c>
      <c r="T14" s="19">
        <f t="shared" si="7"/>
        <v>50</v>
      </c>
      <c r="U14" s="24">
        <f t="shared" si="7"/>
        <v>0</v>
      </c>
      <c r="V14" s="19">
        <f t="shared" si="7"/>
        <v>0</v>
      </c>
      <c r="W14" s="19">
        <f t="shared" si="7"/>
        <v>7</v>
      </c>
      <c r="X14" s="19">
        <f t="shared" si="7"/>
        <v>13</v>
      </c>
      <c r="Y14" s="24">
        <f t="shared" si="7"/>
        <v>0</v>
      </c>
      <c r="Z14" s="19">
        <f t="shared" si="7"/>
        <v>9.66</v>
      </c>
      <c r="AA14" s="19">
        <f t="shared" si="7"/>
        <v>21.8</v>
      </c>
      <c r="AB14" s="19">
        <f t="shared" si="7"/>
        <v>0</v>
      </c>
      <c r="AC14" s="24">
        <f t="shared" si="7"/>
        <v>0</v>
      </c>
      <c r="AD14" s="24">
        <f t="shared" si="7"/>
        <v>0</v>
      </c>
      <c r="AE14" s="24">
        <f t="shared" si="7"/>
        <v>40</v>
      </c>
      <c r="AF14" s="24">
        <f t="shared" si="7"/>
        <v>0</v>
      </c>
      <c r="AG14" s="24">
        <f t="shared" si="7"/>
        <v>0</v>
      </c>
      <c r="AH14" s="24">
        <f t="shared" si="7"/>
        <v>0</v>
      </c>
      <c r="AI14" s="24">
        <f aca="true" t="shared" si="8" ref="AI14:BN14">SUM(AI6,AI11)</f>
        <v>0</v>
      </c>
      <c r="AJ14" s="24">
        <f t="shared" si="8"/>
        <v>0</v>
      </c>
      <c r="AK14" s="24">
        <f t="shared" si="8"/>
        <v>0</v>
      </c>
      <c r="AL14" s="19">
        <f t="shared" si="8"/>
        <v>0</v>
      </c>
      <c r="AM14" s="19">
        <f t="shared" si="8"/>
        <v>0</v>
      </c>
      <c r="AN14" s="19">
        <f t="shared" si="8"/>
        <v>1.5272000000000001</v>
      </c>
      <c r="AO14" s="19">
        <f t="shared" si="8"/>
        <v>0.45600000000000007</v>
      </c>
      <c r="AP14" s="19">
        <f t="shared" si="8"/>
        <v>12</v>
      </c>
      <c r="AQ14" s="19">
        <f t="shared" si="8"/>
        <v>0</v>
      </c>
      <c r="AR14" s="24">
        <f t="shared" si="8"/>
        <v>0</v>
      </c>
      <c r="AS14" s="19">
        <f t="shared" si="8"/>
        <v>14.642000000000001</v>
      </c>
      <c r="AT14" s="19">
        <f t="shared" si="8"/>
        <v>0</v>
      </c>
      <c r="AU14" s="24">
        <f t="shared" si="8"/>
        <v>0</v>
      </c>
      <c r="AV14" s="19">
        <f t="shared" si="8"/>
        <v>0</v>
      </c>
      <c r="AW14" s="19">
        <f t="shared" si="8"/>
        <v>0</v>
      </c>
      <c r="AX14" s="19">
        <f t="shared" si="8"/>
        <v>0</v>
      </c>
      <c r="AY14" s="19">
        <f t="shared" si="8"/>
        <v>0</v>
      </c>
      <c r="AZ14" s="19">
        <f t="shared" si="8"/>
        <v>0</v>
      </c>
      <c r="BA14" s="19">
        <f t="shared" si="8"/>
        <v>0</v>
      </c>
      <c r="BB14" s="19">
        <f t="shared" si="8"/>
        <v>0</v>
      </c>
      <c r="BC14" s="19">
        <f t="shared" si="8"/>
        <v>0</v>
      </c>
      <c r="BD14" s="19">
        <f t="shared" si="8"/>
        <v>14.3</v>
      </c>
      <c r="BE14" s="19">
        <f t="shared" si="8"/>
        <v>0</v>
      </c>
      <c r="BF14" s="19">
        <f t="shared" si="8"/>
        <v>0</v>
      </c>
      <c r="BG14" s="19">
        <f t="shared" si="8"/>
        <v>0.34199999999999997</v>
      </c>
      <c r="BH14" s="19">
        <f t="shared" si="8"/>
        <v>0</v>
      </c>
      <c r="BI14" s="19">
        <f t="shared" si="8"/>
        <v>0</v>
      </c>
      <c r="BJ14" s="19">
        <f t="shared" si="8"/>
        <v>0</v>
      </c>
      <c r="BK14" s="19">
        <f t="shared" si="8"/>
        <v>0</v>
      </c>
      <c r="BL14" s="19">
        <f t="shared" si="8"/>
        <v>0</v>
      </c>
      <c r="BM14" s="19">
        <f t="shared" si="8"/>
        <v>0</v>
      </c>
      <c r="BN14" s="19">
        <f t="shared" si="8"/>
        <v>0</v>
      </c>
      <c r="BO14" s="19">
        <f>SUM(BO6,BO11)</f>
        <v>0</v>
      </c>
      <c r="BP14" s="19">
        <f>SUM(BP6,BP11)</f>
        <v>0</v>
      </c>
      <c r="BQ14" s="19">
        <f>SUM(BQ6,BQ11)</f>
        <v>0</v>
      </c>
      <c r="BR14" s="19">
        <f>SUM(BR6,BR11)</f>
        <v>0</v>
      </c>
      <c r="BS14" s="24">
        <f>SUM(BS6,BS11)</f>
        <v>0</v>
      </c>
    </row>
    <row r="16" ht="14.25">
      <c r="S16" s="30"/>
    </row>
  </sheetData>
  <sheetProtection/>
  <mergeCells count="74">
    <mergeCell ref="BL4:BL5"/>
    <mergeCell ref="BM4:BM5"/>
    <mergeCell ref="BN4:BN5"/>
    <mergeCell ref="BS4:BS5"/>
    <mergeCell ref="BO4:BO5"/>
    <mergeCell ref="BP4:BP5"/>
    <mergeCell ref="BQ4:BQ5"/>
    <mergeCell ref="BR4:BR5"/>
    <mergeCell ref="BD4:BD5"/>
    <mergeCell ref="BE4:BE5"/>
    <mergeCell ref="BF4:BH4"/>
    <mergeCell ref="BI4:BI5"/>
    <mergeCell ref="BJ4:BJ5"/>
    <mergeCell ref="BK4:BK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Y4:Y5"/>
    <mergeCell ref="Z4:AA4"/>
    <mergeCell ref="AB4:AB5"/>
    <mergeCell ref="AC4:AC5"/>
    <mergeCell ref="AD4:AD5"/>
    <mergeCell ref="AE4:AE5"/>
    <mergeCell ref="BI3:BN3"/>
    <mergeCell ref="BO3:BS3"/>
    <mergeCell ref="C4:C5"/>
    <mergeCell ref="D4:D5"/>
    <mergeCell ref="E4:E5"/>
    <mergeCell ref="F4:F5"/>
    <mergeCell ref="H4:H5"/>
    <mergeCell ref="K4:K5"/>
    <mergeCell ref="M4:M5"/>
    <mergeCell ref="N4:N5"/>
    <mergeCell ref="A3:A5"/>
    <mergeCell ref="C3:F3"/>
    <mergeCell ref="H3:I3"/>
    <mergeCell ref="J3:J5"/>
    <mergeCell ref="K3:R3"/>
    <mergeCell ref="S3:AR3"/>
    <mergeCell ref="O4:O5"/>
    <mergeCell ref="P4:P5"/>
    <mergeCell ref="T4:T5"/>
    <mergeCell ref="U4:U5"/>
    <mergeCell ref="S4:S5"/>
    <mergeCell ref="I4:I5"/>
    <mergeCell ref="L4:L5"/>
    <mergeCell ref="Q4:Q5"/>
    <mergeCell ref="R4:R5"/>
    <mergeCell ref="K1:AV1"/>
    <mergeCell ref="AS3:BH3"/>
    <mergeCell ref="V4:V5"/>
    <mergeCell ref="W4:W5"/>
    <mergeCell ref="X4:X5"/>
  </mergeCells>
  <printOptions/>
  <pageMargins left="0.2" right="0.19" top="1" bottom="1" header="0.5118055555555555" footer="0.5118055555555555"/>
  <pageSetup fitToHeight="1" fitToWidth="1" horizontalDpi="600" verticalDpi="600" orientation="landscape" paperSize="12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</cp:lastModifiedBy>
  <cp:lastPrinted>2014-09-16T02:45:58Z</cp:lastPrinted>
  <dcterms:created xsi:type="dcterms:W3CDTF">2012-06-06T01:30:27Z</dcterms:created>
  <dcterms:modified xsi:type="dcterms:W3CDTF">2017-02-21T08:48:53Z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