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3"/>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<sst xmlns="http://schemas.openxmlformats.org/spreadsheetml/2006/main" count="1003" uniqueCount="285">
  <si>
    <t>附件：</t>
  </si>
  <si>
    <t>预算代码：</t>
  </si>
  <si>
    <t>部门名称：</t>
  </si>
  <si>
    <t>公开01表</t>
  </si>
  <si>
    <t>编制单位：盘锦市双台子区民政局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</si>
  <si>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</si>
  <si>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</si>
  <si>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</si>
  <si>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</si>
  <si>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</si>
  <si>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</si>
  <si>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</si>
  <si>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</si>
  <si>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</si>
  <si>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</si>
  <si>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</si>
  <si>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</si>
  <si>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</si>
  <si>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</si>
  <si>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</si>
  <si>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</si>
  <si>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</si>
  <si>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</si>
  <si>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</si>
  <si>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</si>
  <si>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</si>
  <si>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</si>
  <si>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</si>
  <si>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</si>
  <si>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</si>
  <si>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</si>
  <si>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</si>
  <si>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</si>
  <si>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</si>
  <si>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</si>
  <si>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</si>
  <si>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</si>
  <si>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</si>
  <si>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</si>
  <si>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</si>
  <si>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</si>
  <si>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</si>
  <si>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</si>
  <si>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</si>
  <si>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</si>
  <si>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</si>
  <si>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</si>
  <si>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</si>
  <si>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</si>
  <si>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</si>
  <si>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</si>
  <si>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</si>
  <si>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</si>
  <si>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</si>
  <si>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</si>
  <si>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</si>
  <si>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</si>
  <si>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</si>
  <si>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</si>
  <si>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</si>
  <si>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</si>
  <si>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</si>
  <si>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</si>
  <si>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</si>
  <si>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</si>
  <si>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</si>
  <si>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</si>
  <si>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</si>
  <si>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</si>
  <si>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</si>
  <si>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</si>
  <si>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</si>
  <si>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</si>
  <si>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</si>
  <si>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</si>
  <si>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</si>
  <si>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</si>
  <si>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</si>
  <si>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</si>
  <si>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</si>
  <si>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</si>
  <si>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</si>
  <si>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</si>
  <si>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</si>
  <si>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</si>
  <si>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</si>
  <si>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</si>
  <si>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</si>
  <si>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</si>
  <si>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</si>
  <si>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</si>
  <si>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</si>
  <si>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</si>
  <si>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</si>
  <si>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</si>
  <si>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</si>
  <si>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</si>
  <si>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</si>
  <si>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</si>
  <si>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</si>
  <si>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</si>
  <si>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</si>
  <si>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</si>
  <si>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</si>
  <si>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</si>
  <si>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</si>
  <si>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</si>
  <si>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208</t>
  </si>
  <si>
    <t>社会保障和就业支出</t>
  </si>
  <si>
    <t>02</t>
  </si>
  <si>
    <t xml:space="preserve">  民政管理事务</t>
  </si>
  <si>
    <t>01</t>
  </si>
  <si>
    <t xml:space="preserve">       行政运行</t>
  </si>
  <si>
    <t>08</t>
  </si>
  <si>
    <t>99</t>
  </si>
  <si>
    <t xml:space="preserve">      其他民政管理事务支出</t>
  </si>
  <si>
    <t>05</t>
  </si>
  <si>
    <t xml:space="preserve">  行政事业单位离退休</t>
  </si>
  <si>
    <r>
      <t xml:space="preserve">              </t>
    </r>
    <r>
      <rPr>
        <sz val="10"/>
        <rFont val="宋体"/>
        <family val="0"/>
      </rPr>
      <t>归口行政事业单位离退休</t>
    </r>
  </si>
  <si>
    <t xml:space="preserve">  抚恤</t>
  </si>
  <si>
    <t xml:space="preserve">    伤残抚恤</t>
  </si>
  <si>
    <t>03</t>
  </si>
  <si>
    <t xml:space="preserve">    在乡复员、退伍军人生活补助</t>
  </si>
  <si>
    <t xml:space="preserve">    义务兵优待</t>
  </si>
  <si>
    <t>06</t>
  </si>
  <si>
    <t xml:space="preserve">    农村籍退役士兵老年生活补助</t>
  </si>
  <si>
    <t xml:space="preserve">    其他优抚支出</t>
  </si>
  <si>
    <t>09</t>
  </si>
  <si>
    <t xml:space="preserve">  退役安置</t>
  </si>
  <si>
    <t xml:space="preserve">    退役士兵安置</t>
  </si>
  <si>
    <t xml:space="preserve">  社会福利</t>
  </si>
  <si>
    <t xml:space="preserve">    儿童福利</t>
  </si>
  <si>
    <t xml:space="preserve">    老年福利</t>
  </si>
  <si>
    <t xml:space="preserve">      社会福利事业单位</t>
  </si>
  <si>
    <t xml:space="preserve">    其他社会福利支出</t>
  </si>
  <si>
    <t>25</t>
  </si>
  <si>
    <t xml:space="preserve">  其他生活救助</t>
  </si>
  <si>
    <t xml:space="preserve">      其他城市生活救助</t>
  </si>
  <si>
    <t>221</t>
  </si>
  <si>
    <t>二、住房保障支出</t>
  </si>
  <si>
    <t xml:space="preserve">    住房改革支出</t>
  </si>
  <si>
    <t xml:space="preserve">       住房公积金</t>
  </si>
  <si>
    <t>公开03表</t>
  </si>
  <si>
    <t>项目支出</t>
  </si>
  <si>
    <t>上缴上级支出</t>
  </si>
  <si>
    <t>经营支出</t>
  </si>
  <si>
    <t>对附属单位补助支出</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</si>
  <si>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</si>
  <si>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</si>
  <si>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</si>
  <si>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</si>
  <si>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</si>
  <si>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</si>
  <si>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</si>
  <si>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</si>
  <si>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</si>
  <si>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</si>
  <si>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</si>
  <si>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</si>
  <si>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</si>
  <si>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</si>
  <si>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</si>
  <si>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</si>
  <si>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</si>
  <si>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</si>
  <si>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</si>
  <si>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基本支出</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</si>
  <si>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</si>
  <si>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</si>
  <si>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</si>
  <si>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</si>
  <si>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</si>
  <si>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</si>
  <si>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</si>
  <si>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</si>
  <si>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</si>
  <si>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</si>
  <si>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</si>
  <si>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</si>
  <si>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</si>
  <si>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</si>
  <si>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</si>
  <si>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</si>
  <si>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</si>
  <si>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</si>
  <si>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</si>
  <si>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</si>
  <si>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</si>
  <si>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</si>
  <si>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</si>
  <si>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</si>
  <si>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</si>
  <si>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</si>
  <si>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</si>
  <si>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</si>
  <si>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</si>
  <si>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</si>
  <si>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</si>
  <si>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</si>
  <si>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</si>
  <si>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</si>
  <si>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</si>
  <si>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</si>
  <si>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</si>
  <si>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</si>
  <si>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</si>
  <si>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</si>
  <si>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</si>
  <si>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</si>
  <si>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</si>
  <si>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</si>
  <si>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</si>
  <si>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</si>
  <si>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</si>
  <si>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</si>
  <si>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</si>
  <si>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</si>
  <si>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</si>
  <si>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</si>
  <si>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</si>
  <si>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</si>
  <si>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</si>
  <si>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</si>
  <si>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</si>
  <si>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</si>
  <si>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</si>
  <si>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</si>
  <si>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</si>
  <si>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</si>
  <si>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</si>
  <si>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</si>
  <si>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</si>
  <si>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</si>
  <si>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</si>
  <si>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部门名称:盘锦市双台子区民政局</t>
  </si>
  <si>
    <t>备注</t>
  </si>
  <si>
    <t>1、因公出国（境）费</t>
  </si>
  <si>
    <t>2、公务接待费</t>
  </si>
  <si>
    <t>3、公务用车购置及运行费</t>
  </si>
  <si>
    <t>其中: （1）公务用车运行维护费</t>
  </si>
  <si>
    <t xml:space="preserve">      （2）公务用车购置费</t>
  </si>
  <si>
    <t>2018年度部门预算公开表</t>
  </si>
  <si>
    <t>2018年度收入支出预算总表</t>
  </si>
  <si>
    <t>2018年度收入预算表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</si>
  <si>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</si>
  <si>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</si>
  <si>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</si>
  <si>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</si>
  <si>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</si>
  <si>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</si>
  <si>
    <t xml:space="preserve">      行政区划和地名管理</t>
  </si>
  <si>
    <t>07</t>
  </si>
  <si>
    <t>04</t>
  </si>
  <si>
    <t>05</t>
  </si>
  <si>
    <t xml:space="preserve">       拥军优属</t>
  </si>
  <si>
    <t xml:space="preserve">       老龄事务</t>
  </si>
  <si>
    <t>01</t>
  </si>
  <si>
    <t xml:space="preserve">    死亡抚恤</t>
  </si>
  <si>
    <t>20</t>
  </si>
  <si>
    <t xml:space="preserve">   临时救助</t>
  </si>
  <si>
    <t xml:space="preserve">      临时救助支出</t>
  </si>
  <si>
    <r>
      <t>2</t>
    </r>
    <r>
      <rPr>
        <sz val="10"/>
        <rFont val="宋体"/>
        <family val="0"/>
      </rPr>
      <t>1</t>
    </r>
  </si>
  <si>
    <r>
      <t>0</t>
    </r>
    <r>
      <rPr>
        <sz val="10"/>
        <rFont val="宋体"/>
        <family val="0"/>
      </rPr>
      <t>1</t>
    </r>
  </si>
  <si>
    <r>
      <t>0</t>
    </r>
    <r>
      <rPr>
        <sz val="10"/>
        <rFont val="宋体"/>
        <family val="0"/>
      </rPr>
      <t>2</t>
    </r>
  </si>
  <si>
    <r>
      <t xml:space="preserve"> </t>
    </r>
    <r>
      <rPr>
        <sz val="10"/>
        <rFont val="宋体"/>
        <family val="0"/>
      </rPr>
      <t xml:space="preserve">      城市特困人员救助供养支出</t>
    </r>
  </si>
  <si>
    <r>
      <t xml:space="preserve"> </t>
    </r>
    <r>
      <rPr>
        <sz val="10"/>
        <rFont val="宋体"/>
        <family val="0"/>
      </rPr>
      <t xml:space="preserve">      </t>
    </r>
    <r>
      <rPr>
        <sz val="10"/>
        <rFont val="宋体"/>
        <family val="0"/>
      </rPr>
      <t>农村特困人员救助供养支出</t>
    </r>
  </si>
  <si>
    <t xml:space="preserve">   特困人员救助供养</t>
  </si>
  <si>
    <t xml:space="preserve">  最低生活保障</t>
  </si>
  <si>
    <t xml:space="preserve">     城市最低生活保障金支出</t>
  </si>
  <si>
    <t>医疗卫生与计划生育支出</t>
  </si>
  <si>
    <t xml:space="preserve">    医疗救助</t>
  </si>
  <si>
    <t xml:space="preserve">    城乡医疗救助</t>
  </si>
  <si>
    <t xml:space="preserve">    优抚对象医疗</t>
  </si>
  <si>
    <t xml:space="preserve">    优抚对象医疗补助</t>
  </si>
  <si>
    <t xml:space="preserve">     其他行政事业单位离退休支出</t>
  </si>
  <si>
    <r>
      <t xml:space="preserve"> </t>
    </r>
    <r>
      <rPr>
        <sz val="10"/>
        <rFont val="宋体"/>
        <family val="0"/>
      </rPr>
      <t xml:space="preserve">   </t>
    </r>
    <r>
      <rPr>
        <sz val="10"/>
        <rFont val="宋体"/>
        <family val="0"/>
      </rPr>
      <t>残疾人生活和护理补贴</t>
    </r>
  </si>
  <si>
    <t xml:space="preserve"> 残疾人事业</t>
  </si>
  <si>
    <r>
      <t>9</t>
    </r>
    <r>
      <rPr>
        <sz val="10"/>
        <rFont val="宋体"/>
        <family val="0"/>
      </rPr>
      <t>9</t>
    </r>
  </si>
  <si>
    <r>
      <t>1</t>
    </r>
    <r>
      <rPr>
        <sz val="10"/>
        <rFont val="宋体"/>
        <family val="0"/>
      </rPr>
      <t>1</t>
    </r>
  </si>
  <si>
    <r>
      <t>0</t>
    </r>
    <r>
      <rPr>
        <sz val="10"/>
        <rFont val="宋体"/>
        <family val="0"/>
      </rPr>
      <t>7</t>
    </r>
  </si>
  <si>
    <r>
      <t>2</t>
    </r>
    <r>
      <rPr>
        <sz val="10"/>
        <rFont val="宋体"/>
        <family val="0"/>
      </rPr>
      <t>10</t>
    </r>
  </si>
  <si>
    <r>
      <t>1</t>
    </r>
    <r>
      <rPr>
        <sz val="10"/>
        <rFont val="宋体"/>
        <family val="0"/>
      </rPr>
      <t>3</t>
    </r>
  </si>
  <si>
    <r>
      <t>0</t>
    </r>
    <r>
      <rPr>
        <sz val="10"/>
        <rFont val="宋体"/>
        <family val="0"/>
      </rPr>
      <t>1</t>
    </r>
  </si>
  <si>
    <r>
      <t>1</t>
    </r>
    <r>
      <rPr>
        <sz val="10"/>
        <rFont val="宋体"/>
        <family val="0"/>
      </rPr>
      <t>4</t>
    </r>
  </si>
  <si>
    <r>
      <t>0</t>
    </r>
    <r>
      <rPr>
        <sz val="10"/>
        <rFont val="宋体"/>
        <family val="0"/>
      </rPr>
      <t>1</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</si>
</sst>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 numFmtId="180" formatCode="_ &quot;￥&quot;* #,##0_ ;_ &quot;￥&quot;* \-#,##0_ ;_ &quot;￥&quot;* &quot;-&quot;_ ;_ @_ "/>
    <numFmt numFmtId="181" formatCode="_ &quot;￥&quot;* #,##0.00_ ;_ &quot;￥&quot;* \-#,##0.00_ ;_ &quot;￥&quot;* &quot;-&quot;??_ ;_ @_ "/>
    <numFmt numFmtId="182" formatCode="_-* #,##0_-;\-* #,##0_-;_-* &quot;-&quot;_-;_-@_-"/>
    <numFmt numFmtId="183" formatCode="_ \¥* #,##0.00_ ;_ \¥* \-#,##0.00_ ;_ \¥* \-??_ ;_ @_ "/>
  </numFmts>
  <fonts count="42">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0"/>
      <name val="宋体"/>
      <family val="0"/>
    </font>
    <font>
      <b/>
      <sz val="10"/>
      <name val="宋体"/>
      <family val="0"/>
    </font>
    <font>
      <sz val="10"/>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b/>
      <sz val="15"/>
      <color indexed="54"/>
      <name val="宋体"/>
      <family val="0"/>
    </font>
    <font>
      <b/>
      <sz val="13"/>
      <color indexed="54"/>
      <name val="宋体"/>
      <family val="0"/>
    </font>
    <font>
      <sz val="11"/>
      <color indexed="10"/>
      <name val="宋体"/>
      <family val="0"/>
    </font>
    <font>
      <sz val="11"/>
      <color indexed="53"/>
      <name val="宋体"/>
      <family val="0"/>
    </font>
    <font>
      <b/>
      <sz val="11"/>
      <color indexed="54"/>
      <name val="宋体"/>
      <family val="0"/>
    </font>
    <font>
      <sz val="11"/>
      <color indexed="16"/>
      <name val="宋体"/>
      <family val="0"/>
    </font>
    <font>
      <sz val="11"/>
      <color indexed="9"/>
      <name val="宋体"/>
      <family val="0"/>
    </font>
    <font>
      <b/>
      <sz val="11"/>
      <color indexed="9"/>
      <name val="宋体"/>
      <family val="0"/>
    </font>
    <font>
      <b/>
      <sz val="11"/>
      <color indexed="53"/>
      <name val="宋体"/>
      <family val="0"/>
    </font>
    <font>
      <sz val="11"/>
      <color indexed="62"/>
      <name val="宋体"/>
      <family val="0"/>
    </font>
    <font>
      <sz val="9"/>
      <name val="宋体"/>
      <family val="0"/>
    </font>
    <font>
      <sz val="11"/>
      <color indexed="17"/>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sz val="11"/>
      <color indexed="19"/>
      <name val="宋体"/>
      <family val="0"/>
    </font>
    <font>
      <b/>
      <sz val="12"/>
      <name val="宋体"/>
      <family val="0"/>
    </font>
    <font>
      <sz val="7"/>
      <name val="Small Fonts"/>
      <family val="2"/>
    </font>
    <font>
      <sz val="10"/>
      <name val="MS Sans Serif"/>
      <family val="2"/>
    </font>
    <font>
      <sz val="12"/>
      <name val="Times New Roman"/>
      <family val="1"/>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color indexed="8"/>
      </left>
      <right style="thin">
        <color indexed="8"/>
      </right>
      <top style="medium">
        <color indexed="8"/>
      </top>
      <bottom style="thin">
        <color indexed="8"/>
      </bottom>
    </border>
    <border>
      <left style="medium">
        <color indexed="8"/>
      </left>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color indexed="63"/>
      </top>
      <bottom style="thin">
        <color indexed="8"/>
      </bottom>
    </border>
    <border>
      <left style="thin"/>
      <right style="thin"/>
      <top/>
      <bottom/>
    </border>
    <border>
      <left style="thin"/>
      <right style="thin"/>
      <top/>
      <bottom style="thin"/>
    </border>
    <border>
      <left>
        <color indexed="63"/>
      </left>
      <right style="thin">
        <color indexed="8"/>
      </right>
      <top>
        <color indexed="63"/>
      </top>
      <bottom style="thin">
        <color indexed="8"/>
      </bottom>
    </border>
  </borders>
  <cellStyleXfs count="96">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37" fontId="38" fillId="0" borderId="0">
      <alignment/>
      <protection/>
    </xf>
    <xf numFmtId="0" fontId="39" fillId="0" borderId="0">
      <alignment/>
      <protection/>
    </xf>
    <xf numFmtId="9" fontId="0" fillId="0" borderId="0">
      <alignment/>
      <protection/>
    </xf>
    <xf numFmtId="0" fontId="31"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24" fillId="12" borderId="0" applyNumberFormat="0" applyBorder="0" applyAlignment="0" applyProtection="0"/>
    <xf numFmtId="0" fontId="41" fillId="0" borderId="0">
      <alignment vertical="center"/>
      <protection/>
    </xf>
    <xf numFmtId="0" fontId="4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29" fillId="0" borderId="0">
      <alignment vertical="center"/>
      <protection/>
    </xf>
    <xf numFmtId="0" fontId="11" fillId="0" borderId="0">
      <alignment/>
      <protection/>
    </xf>
    <xf numFmtId="0" fontId="32" fillId="0" borderId="0" applyNumberFormat="0" applyFill="0" applyBorder="0" applyAlignment="0" applyProtection="0"/>
    <xf numFmtId="0" fontId="30" fillId="6" borderId="0" applyNumberFormat="0" applyBorder="0" applyAlignment="0" applyProtection="0"/>
    <xf numFmtId="0" fontId="6" fillId="0" borderId="3" applyNumberFormat="0" applyFill="0" applyAlignment="0" applyProtection="0"/>
    <xf numFmtId="177" fontId="0" fillId="0" borderId="0">
      <alignment/>
      <protection/>
    </xf>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45" fontId="0" fillId="0" borderId="0">
      <alignment/>
      <protection/>
    </xf>
    <xf numFmtId="0" fontId="27" fillId="4" borderId="4" applyNumberFormat="0" applyAlignment="0" applyProtection="0"/>
    <xf numFmtId="0" fontId="26" fillId="13" borderId="5" applyNumberFormat="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39" fillId="0" borderId="0">
      <alignment/>
      <protection/>
    </xf>
    <xf numFmtId="182" fontId="11" fillId="0" borderId="0" applyFont="0" applyFill="0" applyBorder="0" applyAlignment="0" applyProtection="0"/>
    <xf numFmtId="4"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178" fontId="0" fillId="0" borderId="0">
      <alignment/>
      <protection/>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6" fontId="0" fillId="0" borderId="0">
      <alignment/>
      <protection/>
    </xf>
    <xf numFmtId="0" fontId="25" fillId="14"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36" fillId="9" borderId="0" applyNumberFormat="0" applyBorder="0" applyAlignment="0" applyProtection="0"/>
    <xf numFmtId="0" fontId="35" fillId="4" borderId="7" applyNumberFormat="0" applyAlignment="0" applyProtection="0"/>
    <xf numFmtId="0" fontId="28" fillId="7" borderId="4" applyNumberFormat="0" applyAlignment="0" applyProtection="0"/>
    <xf numFmtId="0" fontId="4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4" fillId="0" borderId="0" applyNumberFormat="0" applyFill="0" applyBorder="0" applyAlignment="0" applyProtection="0"/>
    <xf numFmtId="0" fontId="5" fillId="3" borderId="8" applyNumberFormat="0" applyFont="0" applyAlignment="0" applyProtection="0"/>
  </cellStyleXfs>
  <cellXfs count="130">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19" borderId="14" xfId="0" applyFont="1" applyFill="1" applyBorder="1" applyAlignment="1">
      <alignment horizontal="center" vertical="center" wrapText="1" shrinkToFit="1"/>
    </xf>
    <xf numFmtId="0" fontId="1" fillId="19"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19" borderId="13" xfId="0" applyFont="1" applyFill="1" applyBorder="1" applyAlignment="1">
      <alignment horizontal="center" vertical="center" wrapText="1" shrinkToFit="1"/>
    </xf>
    <xf numFmtId="0" fontId="1" fillId="19" borderId="13" xfId="0" applyFont="1" applyFill="1" applyBorder="1" applyAlignment="1">
      <alignment horizontal="center" vertical="center"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53" applyNumberFormat="1" applyFont="1" applyFill="1" applyBorder="1" applyAlignment="1" applyProtection="1">
      <alignment horizontal="left" vertical="center" wrapText="1"/>
      <protection/>
    </xf>
    <xf numFmtId="0" fontId="9" fillId="4" borderId="13" xfId="0" applyFont="1" applyFill="1" applyBorder="1" applyAlignment="1">
      <alignment vertical="center"/>
    </xf>
    <xf numFmtId="179" fontId="8" fillId="4" borderId="13" xfId="53" applyNumberFormat="1" applyFont="1" applyFill="1" applyBorder="1" applyAlignment="1" applyProtection="1">
      <alignment horizontal="right" vertical="center" wrapText="1"/>
      <protection/>
    </xf>
    <xf numFmtId="0" fontId="8" fillId="4" borderId="13" xfId="0" applyFont="1" applyFill="1" applyBorder="1" applyAlignment="1">
      <alignment vertical="center"/>
    </xf>
    <xf numFmtId="0" fontId="8" fillId="0" borderId="13" xfId="0" applyFont="1" applyFill="1" applyBorder="1" applyAlignment="1">
      <alignment/>
    </xf>
    <xf numFmtId="0" fontId="10" fillId="4" borderId="13" xfId="0" applyFont="1" applyFill="1" applyBorder="1" applyAlignment="1">
      <alignment horizontal="left"/>
    </xf>
    <xf numFmtId="49" fontId="8" fillId="0" borderId="18" xfId="53" applyNumberFormat="1" applyFont="1" applyFill="1" applyBorder="1" applyAlignment="1" applyProtection="1">
      <alignment horizontal="left" vertical="center" wrapText="1"/>
      <protection/>
    </xf>
    <xf numFmtId="0" fontId="8" fillId="0" borderId="13" xfId="0" applyFont="1" applyFill="1" applyBorder="1" applyAlignment="1">
      <alignment vertical="center"/>
    </xf>
    <xf numFmtId="179" fontId="8" fillId="0" borderId="13" xfId="53" applyNumberFormat="1" applyFont="1" applyFill="1" applyBorder="1" applyAlignment="1" applyProtection="1">
      <alignment horizontal="right" vertical="center" wrapText="1"/>
      <protection/>
    </xf>
    <xf numFmtId="4" fontId="8" fillId="4" borderId="13" xfId="0" applyNumberFormat="1" applyFont="1" applyFill="1" applyBorder="1" applyAlignment="1">
      <alignment vertical="center"/>
    </xf>
    <xf numFmtId="49" fontId="8" fillId="0" borderId="19" xfId="53" applyNumberFormat="1" applyFont="1" applyFill="1" applyBorder="1" applyAlignment="1" applyProtection="1">
      <alignment horizontal="left" vertical="center" wrapText="1"/>
      <protection/>
    </xf>
    <xf numFmtId="49" fontId="9" fillId="0" borderId="13" xfId="53" applyNumberFormat="1" applyFont="1" applyFill="1" applyBorder="1" applyAlignment="1">
      <alignment horizontal="center" vertical="center"/>
      <protection/>
    </xf>
    <xf numFmtId="0" fontId="9" fillId="4" borderId="13" xfId="0" applyFont="1" applyFill="1" applyBorder="1" applyAlignment="1">
      <alignment/>
    </xf>
    <xf numFmtId="0" fontId="8" fillId="4" borderId="13" xfId="0" applyFont="1" applyFill="1" applyBorder="1" applyAlignment="1">
      <alignment/>
    </xf>
    <xf numFmtId="0" fontId="1" fillId="19" borderId="14" xfId="0" applyFont="1" applyFill="1" applyBorder="1" applyAlignment="1">
      <alignment horizontal="center" vertical="center"/>
    </xf>
    <xf numFmtId="0" fontId="1" fillId="19" borderId="11" xfId="0" applyFont="1" applyFill="1" applyBorder="1" applyAlignment="1">
      <alignment horizontal="center" vertical="center"/>
    </xf>
    <xf numFmtId="0" fontId="1" fillId="19" borderId="11" xfId="0" applyFont="1" applyFill="1" applyBorder="1" applyAlignment="1">
      <alignment horizontal="left" vertical="center"/>
    </xf>
    <xf numFmtId="0" fontId="1" fillId="19" borderId="14" xfId="0" applyFont="1" applyFill="1" applyBorder="1" applyAlignment="1">
      <alignment horizontal="left" vertical="center" shrinkToFit="1"/>
    </xf>
    <xf numFmtId="0" fontId="6" fillId="19" borderId="11" xfId="0" applyFont="1" applyFill="1" applyBorder="1" applyAlignment="1">
      <alignment horizontal="center" vertical="center"/>
    </xf>
    <xf numFmtId="0" fontId="6" fillId="19" borderId="14" xfId="0" applyFont="1" applyFill="1" applyBorder="1" applyAlignment="1">
      <alignment horizontal="center" vertical="center"/>
    </xf>
    <xf numFmtId="0" fontId="1" fillId="19" borderId="14" xfId="0" applyFont="1" applyFill="1" applyBorder="1" applyAlignment="1">
      <alignment horizontal="left" vertical="center"/>
    </xf>
    <xf numFmtId="0" fontId="1" fillId="19" borderId="11" xfId="0" applyFont="1" applyFill="1" applyBorder="1" applyAlignment="1">
      <alignment horizontal="center" vertical="center" shrinkToFit="1"/>
    </xf>
    <xf numFmtId="0" fontId="3" fillId="0" borderId="13" xfId="0" applyFont="1" applyBorder="1" applyAlignment="1">
      <alignment/>
    </xf>
    <xf numFmtId="0" fontId="1" fillId="19" borderId="11" xfId="0" applyFont="1" applyFill="1" applyBorder="1" applyAlignment="1">
      <alignment horizontal="left" vertical="center"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11" fillId="0" borderId="0" xfId="54">
      <alignment/>
      <protection/>
    </xf>
    <xf numFmtId="0" fontId="11" fillId="0" borderId="0" xfId="52" applyAlignment="1">
      <alignment horizontal="left" vertical="center"/>
      <protection/>
    </xf>
    <xf numFmtId="0" fontId="12" fillId="0" borderId="0" xfId="52" applyFont="1" applyBorder="1" applyAlignment="1">
      <alignment horizontal="left" vertical="center"/>
      <protection/>
    </xf>
    <xf numFmtId="0" fontId="11" fillId="0" borderId="0" xfId="52" applyBorder="1" applyAlignment="1">
      <alignment horizontal="left" vertical="center"/>
      <protection/>
    </xf>
    <xf numFmtId="0" fontId="14" fillId="0" borderId="0" xfId="52" applyFont="1" applyFill="1" applyBorder="1" applyAlignment="1">
      <alignment vertical="center"/>
      <protection/>
    </xf>
    <xf numFmtId="0" fontId="14" fillId="0" borderId="0" xfId="52" applyFont="1" applyFill="1" applyBorder="1" applyAlignment="1">
      <alignment horizontal="center" vertical="center"/>
      <protection/>
    </xf>
    <xf numFmtId="0" fontId="17" fillId="0" borderId="0" xfId="52" applyFont="1" applyFill="1" applyBorder="1" applyAlignment="1">
      <alignment vertical="center"/>
      <protection/>
    </xf>
    <xf numFmtId="0" fontId="18" fillId="0" borderId="0" xfId="52" applyFont="1" applyFill="1" applyBorder="1" applyAlignment="1">
      <alignment vertical="center"/>
      <protection/>
    </xf>
    <xf numFmtId="49" fontId="8" fillId="0" borderId="13" xfId="53" applyNumberFormat="1" applyFont="1" applyFill="1" applyBorder="1" applyAlignment="1" applyProtection="1">
      <alignment horizontal="left" vertical="center" wrapText="1"/>
      <protection/>
    </xf>
    <xf numFmtId="0" fontId="0" fillId="0" borderId="0" xfId="0" applyBorder="1" applyAlignment="1">
      <alignment/>
    </xf>
    <xf numFmtId="49" fontId="8" fillId="0" borderId="0" xfId="53" applyNumberFormat="1" applyFont="1" applyFill="1" applyBorder="1" applyAlignment="1" applyProtection="1">
      <alignment horizontal="left" vertical="center" wrapText="1"/>
      <protection/>
    </xf>
    <xf numFmtId="0" fontId="8" fillId="4" borderId="0" xfId="0" applyFont="1" applyFill="1" applyBorder="1" applyAlignment="1">
      <alignment/>
    </xf>
    <xf numFmtId="0" fontId="3" fillId="0" borderId="0" xfId="0" applyFont="1" applyBorder="1" applyAlignment="1">
      <alignment/>
    </xf>
    <xf numFmtId="0" fontId="16" fillId="0" borderId="0" xfId="52" applyFont="1" applyBorder="1" applyAlignment="1">
      <alignment horizontal="center" vertical="center"/>
      <protection/>
    </xf>
    <xf numFmtId="0" fontId="13" fillId="0" borderId="0" xfId="52" applyNumberFormat="1" applyFont="1" applyFill="1" applyBorder="1" applyAlignment="1">
      <alignment horizontal="center" vertical="center"/>
      <protection/>
    </xf>
    <xf numFmtId="0" fontId="15" fillId="0" borderId="0" xfId="52" applyFont="1" applyFill="1" applyBorder="1" applyAlignment="1">
      <alignment horizontal="right" vertical="center"/>
      <protection/>
    </xf>
    <xf numFmtId="0" fontId="7" fillId="0" borderId="0" xfId="0" applyFont="1" applyAlignment="1">
      <alignment horizontal="center"/>
    </xf>
    <xf numFmtId="0" fontId="1" fillId="19" borderId="9" xfId="0" applyFont="1" applyFill="1" applyBorder="1" applyAlignment="1">
      <alignment horizontal="center" vertical="center" shrinkToFit="1"/>
    </xf>
    <xf numFmtId="0" fontId="1" fillId="19" borderId="20" xfId="0" applyFont="1" applyFill="1" applyBorder="1" applyAlignment="1">
      <alignment horizontal="center" vertical="center" shrinkToFit="1"/>
    </xf>
    <xf numFmtId="0" fontId="1" fillId="19" borderId="20" xfId="0" applyFont="1" applyFill="1" applyBorder="1" applyAlignment="1">
      <alignment horizontal="center" vertical="center" wrapText="1" shrinkToFit="1"/>
    </xf>
    <xf numFmtId="0" fontId="1" fillId="19" borderId="14" xfId="0" applyFont="1" applyFill="1" applyBorder="1" applyAlignment="1">
      <alignment horizontal="center" vertical="center" wrapText="1" shrinkToFit="1"/>
    </xf>
    <xf numFmtId="0" fontId="1" fillId="19" borderId="11" xfId="0" applyFont="1" applyFill="1" applyBorder="1" applyAlignment="1">
      <alignment horizontal="center" vertical="center" shrinkToFit="1"/>
    </xf>
    <xf numFmtId="0" fontId="1" fillId="19" borderId="14" xfId="0" applyFont="1" applyFill="1" applyBorder="1" applyAlignment="1">
      <alignment horizontal="center" vertical="center" shrinkToFit="1"/>
    </xf>
    <xf numFmtId="0" fontId="1" fillId="19" borderId="21" xfId="0" applyFont="1" applyFill="1" applyBorder="1" applyAlignment="1">
      <alignment horizontal="center" vertical="center" shrinkToFit="1"/>
    </xf>
    <xf numFmtId="0" fontId="1" fillId="19" borderId="13" xfId="0" applyFont="1" applyFill="1" applyBorder="1" applyAlignment="1">
      <alignment horizontal="center" vertical="center" shrinkToFit="1"/>
    </xf>
    <xf numFmtId="0" fontId="1" fillId="19" borderId="15" xfId="0" applyFont="1" applyFill="1" applyBorder="1" applyAlignment="1">
      <alignment horizontal="center" vertical="center" shrinkToFi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19" borderId="11"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1" fillId="19" borderId="14" xfId="0" applyFont="1" applyFill="1" applyBorder="1" applyAlignment="1">
      <alignment horizontal="center" vertical="center"/>
    </xf>
    <xf numFmtId="0" fontId="1" fillId="19" borderId="9" xfId="0" applyFont="1" applyFill="1" applyBorder="1" applyAlignment="1">
      <alignment horizontal="center" vertical="center"/>
    </xf>
    <xf numFmtId="0" fontId="1" fillId="19" borderId="20" xfId="0" applyFont="1" applyFill="1" applyBorder="1" applyAlignment="1">
      <alignment horizontal="center" vertical="center"/>
    </xf>
    <xf numFmtId="0" fontId="1" fillId="19" borderId="9" xfId="0" applyFont="1" applyFill="1" applyBorder="1" applyAlignment="1">
      <alignment horizontal="center" vertical="center" wrapText="1" shrinkToFit="1"/>
    </xf>
    <xf numFmtId="0" fontId="1" fillId="19" borderId="11" xfId="0" applyFont="1" applyFill="1" applyBorder="1" applyAlignment="1">
      <alignment horizontal="center" vertical="center" wrapText="1" shrinkToFit="1"/>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0" xfId="0" applyFont="1" applyBorder="1" applyAlignment="1">
      <alignment horizontal="left" vertical="center" shrinkToFit="1"/>
    </xf>
    <xf numFmtId="0" fontId="1" fillId="19" borderId="12" xfId="0" applyFont="1" applyFill="1" applyBorder="1" applyAlignment="1">
      <alignment horizontal="center" vertical="center" wrapText="1" shrinkToFit="1"/>
    </xf>
    <xf numFmtId="0" fontId="1" fillId="19" borderId="15" xfId="0" applyFont="1" applyFill="1" applyBorder="1" applyAlignment="1">
      <alignment horizontal="center" vertical="center" wrapText="1" shrinkToFit="1"/>
    </xf>
    <xf numFmtId="0" fontId="1" fillId="19" borderId="13" xfId="0" applyFont="1" applyFill="1" applyBorder="1" applyAlignment="1">
      <alignment horizontal="center" vertical="center" wrapText="1" shrinkToFit="1"/>
    </xf>
    <xf numFmtId="0" fontId="1" fillId="19" borderId="24"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xf numFmtId="179" fontId="8" fillId="4" borderId="16" xfId="53" applyNumberFormat="1" applyFont="1" applyFill="1" applyBorder="1" applyAlignment="1" applyProtection="1">
      <alignment horizontal="right" vertical="center" wrapText="1"/>
      <protection/>
    </xf>
    <xf numFmtId="0" fontId="1" fillId="0" borderId="13" xfId="0" applyFont="1" applyBorder="1" applyAlignment="1">
      <alignment horizontal="right" vertical="center" shrinkToFit="1"/>
    </xf>
    <xf numFmtId="0" fontId="8" fillId="0" borderId="16" xfId="0" applyFont="1" applyFill="1" applyBorder="1" applyAlignment="1">
      <alignment vertical="center"/>
    </xf>
    <xf numFmtId="4" fontId="6" fillId="0" borderId="15" xfId="0" applyNumberFormat="1" applyFont="1" applyBorder="1" applyAlignment="1">
      <alignment horizontal="right" vertical="center" shrinkToFit="1"/>
    </xf>
    <xf numFmtId="179" fontId="8" fillId="0" borderId="16" xfId="53" applyNumberFormat="1" applyFont="1" applyFill="1" applyBorder="1" applyAlignment="1" applyProtection="1">
      <alignment horizontal="right" vertical="center" wrapText="1"/>
      <protection/>
    </xf>
    <xf numFmtId="4" fontId="6" fillId="0" borderId="13" xfId="0" applyNumberFormat="1" applyFont="1" applyBorder="1" applyAlignment="1">
      <alignment horizontal="right" vertical="center" shrinkToFit="1"/>
    </xf>
    <xf numFmtId="0" fontId="9" fillId="0" borderId="13" xfId="0" applyNumberFormat="1" applyFont="1" applyFill="1" applyBorder="1" applyAlignment="1" applyProtection="1">
      <alignment horizontal="left" vertical="center"/>
      <protection/>
    </xf>
    <xf numFmtId="0" fontId="8" fillId="0" borderId="13" xfId="0" applyNumberFormat="1" applyFont="1" applyFill="1" applyBorder="1" applyAlignment="1" applyProtection="1">
      <alignment horizontal="left" vertical="center"/>
      <protection/>
    </xf>
    <xf numFmtId="0" fontId="8" fillId="0" borderId="13" xfId="0" applyNumberFormat="1" applyFont="1" applyFill="1" applyBorder="1" applyAlignment="1" applyProtection="1">
      <alignment horizontal="left" vertical="center"/>
      <protection/>
    </xf>
    <xf numFmtId="0" fontId="9" fillId="0" borderId="13" xfId="0" applyNumberFormat="1" applyFont="1" applyFill="1" applyBorder="1" applyAlignment="1" applyProtection="1">
      <alignment horizontal="left" vertical="center"/>
      <protection/>
    </xf>
    <xf numFmtId="0" fontId="37" fillId="0" borderId="13" xfId="50" applyFont="1" applyFill="1" applyBorder="1" applyAlignment="1" applyProtection="1">
      <alignment vertical="center"/>
      <protection locked="0"/>
    </xf>
    <xf numFmtId="0" fontId="11" fillId="0" borderId="13" xfId="50" applyFont="1" applyFill="1" applyBorder="1" applyAlignment="1" applyProtection="1">
      <alignment vertical="center"/>
      <protection locked="0"/>
    </xf>
    <xf numFmtId="0" fontId="1" fillId="19" borderId="16" xfId="0" applyFont="1" applyFill="1" applyBorder="1" applyAlignment="1">
      <alignment horizontal="center" vertical="center" shrinkToFit="1"/>
    </xf>
    <xf numFmtId="4" fontId="6" fillId="0" borderId="25" xfId="0" applyNumberFormat="1" applyFont="1" applyBorder="1" applyAlignment="1">
      <alignment horizontal="right" vertical="center" shrinkToFit="1"/>
    </xf>
    <xf numFmtId="179" fontId="8" fillId="4" borderId="26" xfId="53" applyNumberFormat="1" applyFont="1" applyFill="1" applyBorder="1" applyAlignment="1" applyProtection="1">
      <alignment horizontal="right" vertical="center" wrapText="1"/>
      <protection/>
    </xf>
    <xf numFmtId="0" fontId="8" fillId="4" borderId="27" xfId="0" applyFont="1" applyFill="1" applyBorder="1" applyAlignment="1">
      <alignment horizontal="left"/>
    </xf>
    <xf numFmtId="0" fontId="9" fillId="0" borderId="13" xfId="0" applyFont="1" applyFill="1" applyBorder="1" applyAlignment="1">
      <alignment/>
    </xf>
    <xf numFmtId="49" fontId="8" fillId="0" borderId="19" xfId="53" applyNumberFormat="1" applyFont="1" applyFill="1" applyBorder="1" applyAlignment="1" applyProtection="1">
      <alignment horizontal="left" vertical="center" wrapText="1"/>
      <protection/>
    </xf>
    <xf numFmtId="49" fontId="8" fillId="0" borderId="18" xfId="53" applyNumberFormat="1" applyFont="1" applyFill="1" applyBorder="1" applyAlignment="1" applyProtection="1">
      <alignment horizontal="left" vertical="center" wrapText="1"/>
      <protection/>
    </xf>
    <xf numFmtId="0" fontId="8" fillId="0" borderId="13" xfId="0" applyFont="1" applyFill="1" applyBorder="1" applyAlignment="1">
      <alignment/>
    </xf>
    <xf numFmtId="0" fontId="37" fillId="0" borderId="13" xfId="51" applyFont="1" applyFill="1" applyBorder="1" applyAlignment="1" applyProtection="1">
      <alignment vertical="center"/>
      <protection locked="0"/>
    </xf>
    <xf numFmtId="49" fontId="8" fillId="0" borderId="13" xfId="53" applyNumberFormat="1" applyFont="1" applyFill="1" applyBorder="1" applyAlignment="1" applyProtection="1">
      <alignment horizontal="left" vertical="center" wrapText="1"/>
      <protection/>
    </xf>
    <xf numFmtId="0" fontId="3" fillId="0" borderId="13" xfId="0" applyFont="1" applyBorder="1" applyAlignment="1">
      <alignment horizontal="center"/>
    </xf>
    <xf numFmtId="0" fontId="0" fillId="0" borderId="17" xfId="0" applyBorder="1" applyAlignment="1">
      <alignment/>
    </xf>
    <xf numFmtId="0" fontId="8" fillId="0" borderId="16" xfId="0" applyFont="1" applyFill="1" applyBorder="1" applyAlignment="1">
      <alignment/>
    </xf>
    <xf numFmtId="4" fontId="6" fillId="0" borderId="16" xfId="0" applyNumberFormat="1" applyFont="1" applyBorder="1" applyAlignment="1">
      <alignment horizontal="right" vertical="center" shrinkToFit="1"/>
    </xf>
    <xf numFmtId="0" fontId="8" fillId="4" borderId="13" xfId="0" applyFont="1" applyFill="1" applyBorder="1" applyAlignment="1">
      <alignment horizontal="left"/>
    </xf>
    <xf numFmtId="4" fontId="6" fillId="0" borderId="17" xfId="0" applyNumberFormat="1" applyFont="1" applyBorder="1" applyAlignment="1">
      <alignment horizontal="right" vertical="center" shrinkToFit="1"/>
    </xf>
    <xf numFmtId="4" fontId="6" fillId="0" borderId="28" xfId="0" applyNumberFormat="1" applyFont="1" applyBorder="1" applyAlignment="1">
      <alignment horizontal="right" vertical="center" shrinkToFit="1"/>
    </xf>
    <xf numFmtId="0" fontId="3" fillId="0" borderId="16" xfId="0" applyFont="1" applyBorder="1" applyAlignment="1">
      <alignment/>
    </xf>
  </cellXfs>
  <cellStyles count="8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 dec" xfId="33"/>
    <cellStyle name="Normal_APR" xfId="34"/>
    <cellStyle name="Percent" xfId="35"/>
    <cellStyle name="标题" xfId="36"/>
    <cellStyle name="标题 1" xfId="37"/>
    <cellStyle name="标题 2" xfId="38"/>
    <cellStyle name="标题 3" xfId="39"/>
    <cellStyle name="标题 4" xfId="40"/>
    <cellStyle name="差" xfId="41"/>
    <cellStyle name="常规 2" xfId="42"/>
    <cellStyle name="常规 2 2" xfId="43"/>
    <cellStyle name="常规 28" xfId="44"/>
    <cellStyle name="常规 28 2" xfId="45"/>
    <cellStyle name="常规 3" xfId="46"/>
    <cellStyle name="常规 3 2" xfId="47"/>
    <cellStyle name="常规 3 2 2" xfId="48"/>
    <cellStyle name="常规 3 3" xfId="49"/>
    <cellStyle name="常规 4" xfId="50"/>
    <cellStyle name="常规 5" xfId="51"/>
    <cellStyle name="常规_2003年度行政事业单位决算报表" xfId="52"/>
    <cellStyle name="常规_2014年附表" xfId="53"/>
    <cellStyle name="常规_单位版－2008年度部门决算分析表" xfId="54"/>
    <cellStyle name="Hyperlink" xfId="55"/>
    <cellStyle name="好" xfId="56"/>
    <cellStyle name="汇总" xfId="57"/>
    <cellStyle name="Currency" xfId="58"/>
    <cellStyle name="货币 2" xfId="59"/>
    <cellStyle name="货币 2 2" xfId="60"/>
    <cellStyle name="货币 2 2 2" xfId="61"/>
    <cellStyle name="货币 2 3" xfId="62"/>
    <cellStyle name="Currency [0]" xfId="63"/>
    <cellStyle name="计算" xfId="64"/>
    <cellStyle name="检查单元格" xfId="65"/>
    <cellStyle name="解释性文本" xfId="66"/>
    <cellStyle name="警告文本" xfId="67"/>
    <cellStyle name="链接单元格" xfId="68"/>
    <cellStyle name="普通_97-917" xfId="69"/>
    <cellStyle name="千分位[0]_laroux" xfId="70"/>
    <cellStyle name="千分位_97-917" xfId="71"/>
    <cellStyle name="千位[0]_E22" xfId="72"/>
    <cellStyle name="千位_E22" xfId="73"/>
    <cellStyle name="Comma" xfId="74"/>
    <cellStyle name="千位分隔 2" xfId="75"/>
    <cellStyle name="千位分隔 2 2" xfId="76"/>
    <cellStyle name="千位分隔 2 2 2" xfId="77"/>
    <cellStyle name="千位分隔 2 3" xfId="78"/>
    <cellStyle name="Comma [0]"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样式 1" xfId="89"/>
    <cellStyle name="样式 1 2" xfId="90"/>
    <cellStyle name="样式 1 2 2" xfId="91"/>
    <cellStyle name="样式 1 2 2 2" xfId="92"/>
    <cellStyle name="样式 1 2 3" xfId="93"/>
    <cellStyle name="Followed Hyperlink" xfId="94"/>
    <cellStyle name="注释"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C17" sqref="C17"/>
    </sheetView>
  </sheetViews>
  <sheetFormatPr defaultColWidth="10.28125" defaultRowHeight="12.75"/>
  <cols>
    <col min="1" max="1" width="12.00390625" style="56" customWidth="1"/>
    <col min="2" max="2" width="34.28125" style="56" customWidth="1"/>
    <col min="3" max="3" width="10.57421875" style="56" customWidth="1"/>
    <col min="4" max="4" width="32.00390625" style="56" customWidth="1"/>
    <col min="5" max="6" width="10.28125" style="56" customWidth="1"/>
    <col min="7" max="7" width="12.8515625" style="56" customWidth="1"/>
    <col min="8" max="8" width="10.28125" style="56" customWidth="1"/>
    <col min="9" max="16384" width="10.28125" style="56" customWidth="1"/>
  </cols>
  <sheetData>
    <row r="1" spans="1:8" s="55" customFormat="1" ht="18.75">
      <c r="A1" s="57" t="s">
        <v>0</v>
      </c>
      <c r="B1" s="58"/>
      <c r="C1" s="58"/>
      <c r="D1" s="58"/>
      <c r="E1" s="58"/>
      <c r="F1" s="58"/>
      <c r="G1" s="57"/>
      <c r="H1" s="58"/>
    </row>
    <row r="2" spans="1:8" s="55" customFormat="1" ht="14.25">
      <c r="A2" s="58"/>
      <c r="B2" s="58"/>
      <c r="C2" s="58"/>
      <c r="D2" s="58"/>
      <c r="E2" s="58"/>
      <c r="F2" s="58"/>
      <c r="G2" s="58"/>
      <c r="H2" s="58"/>
    </row>
    <row r="3" spans="1:8" s="55" customFormat="1" ht="30" customHeight="1">
      <c r="A3" s="58"/>
      <c r="B3" s="58"/>
      <c r="C3" s="58"/>
      <c r="D3" s="58"/>
      <c r="E3" s="58"/>
      <c r="F3" s="58"/>
      <c r="G3" s="58"/>
      <c r="H3" s="58"/>
    </row>
    <row r="4" spans="1:8" s="55" customFormat="1" ht="30" customHeight="1">
      <c r="A4" s="58"/>
      <c r="B4" s="58"/>
      <c r="C4" s="58"/>
      <c r="D4" s="58"/>
      <c r="E4" s="58"/>
      <c r="F4" s="58"/>
      <c r="G4" s="58"/>
      <c r="H4" s="58"/>
    </row>
    <row r="5" spans="1:8" s="55" customFormat="1" ht="35.25" customHeight="1">
      <c r="A5" s="69"/>
      <c r="B5" s="69"/>
      <c r="C5" s="69"/>
      <c r="D5" s="69"/>
      <c r="E5" s="69"/>
      <c r="F5" s="69"/>
      <c r="G5" s="69"/>
      <c r="H5" s="69"/>
    </row>
    <row r="6" spans="1:8" s="55" customFormat="1" ht="67.5" customHeight="1">
      <c r="A6" s="69" t="s">
        <v>241</v>
      </c>
      <c r="B6" s="69"/>
      <c r="C6" s="69"/>
      <c r="D6" s="69"/>
      <c r="E6" s="69"/>
      <c r="F6" s="69"/>
      <c r="G6" s="69"/>
      <c r="H6" s="69"/>
    </row>
    <row r="7" spans="1:8" s="55" customFormat="1" ht="37.5" customHeight="1">
      <c r="A7" s="59"/>
      <c r="B7" s="70" t="s">
        <v>1</v>
      </c>
      <c r="C7" s="70"/>
      <c r="D7" s="59"/>
      <c r="E7" s="59"/>
      <c r="F7" s="59"/>
      <c r="G7" s="59"/>
      <c r="H7" s="59"/>
    </row>
    <row r="8" spans="1:8" s="55" customFormat="1" ht="37.5" customHeight="1">
      <c r="A8" s="60"/>
      <c r="B8" s="70" t="s">
        <v>2</v>
      </c>
      <c r="C8" s="70"/>
      <c r="D8" s="60"/>
      <c r="E8" s="60"/>
      <c r="F8" s="60"/>
      <c r="G8" s="60"/>
      <c r="H8" s="60"/>
    </row>
    <row r="9" spans="1:8" s="55" customFormat="1" ht="14.25">
      <c r="A9" s="58"/>
      <c r="B9" s="58"/>
      <c r="C9" s="58"/>
      <c r="D9" s="58"/>
      <c r="E9" s="58"/>
      <c r="F9" s="58"/>
      <c r="G9" s="58"/>
      <c r="H9" s="58"/>
    </row>
    <row r="10" spans="1:8" s="55" customFormat="1" ht="14.25">
      <c r="A10" s="58"/>
      <c r="B10" s="58"/>
      <c r="C10" s="58"/>
      <c r="D10" s="58"/>
      <c r="E10" s="58"/>
      <c r="F10" s="58"/>
      <c r="G10" s="58"/>
      <c r="H10" s="58"/>
    </row>
    <row r="11" spans="1:8" s="55" customFormat="1" ht="14.25">
      <c r="A11" s="58"/>
      <c r="B11" s="58"/>
      <c r="C11" s="58"/>
      <c r="D11" s="58"/>
      <c r="E11" s="58"/>
      <c r="F11" s="58"/>
      <c r="G11" s="58"/>
      <c r="H11" s="58"/>
    </row>
    <row r="12" spans="1:8" s="55" customFormat="1" ht="14.25">
      <c r="A12" s="58"/>
      <c r="B12" s="58"/>
      <c r="C12" s="58"/>
      <c r="D12" s="58"/>
      <c r="E12" s="58"/>
      <c r="F12" s="58"/>
      <c r="G12" s="58"/>
      <c r="H12" s="58"/>
    </row>
    <row r="13" spans="1:8" s="55" customFormat="1" ht="14.25">
      <c r="A13" s="58"/>
      <c r="B13" s="58"/>
      <c r="C13" s="58"/>
      <c r="D13" s="58"/>
      <c r="E13" s="58"/>
      <c r="F13" s="58"/>
      <c r="G13" s="58"/>
      <c r="H13" s="58"/>
    </row>
    <row r="14" spans="1:8" s="55" customFormat="1" ht="14.25">
      <c r="A14" s="58"/>
      <c r="B14" s="58"/>
      <c r="C14" s="58"/>
      <c r="D14" s="58"/>
      <c r="E14" s="58"/>
      <c r="F14" s="58"/>
      <c r="G14" s="58"/>
      <c r="H14" s="58"/>
    </row>
    <row r="15" spans="1:8" s="55" customFormat="1" ht="14.25">
      <c r="A15" s="58"/>
      <c r="B15" s="58"/>
      <c r="C15" s="58"/>
      <c r="D15" s="58"/>
      <c r="E15" s="58"/>
      <c r="F15" s="58"/>
      <c r="G15" s="58"/>
      <c r="H15" s="58"/>
    </row>
    <row r="16" spans="1:8" s="55" customFormat="1" ht="27">
      <c r="A16" s="68"/>
      <c r="B16" s="68"/>
      <c r="C16" s="68"/>
      <c r="D16" s="68"/>
      <c r="E16" s="68"/>
      <c r="F16" s="68"/>
      <c r="G16" s="68"/>
      <c r="H16" s="68"/>
    </row>
    <row r="17" spans="1:8" s="55" customFormat="1" ht="35.25" customHeight="1">
      <c r="A17" s="61"/>
      <c r="B17" s="61"/>
      <c r="C17" s="61"/>
      <c r="D17" s="61"/>
      <c r="E17" s="61"/>
      <c r="F17" s="61"/>
      <c r="G17" s="61"/>
      <c r="H17" s="61"/>
    </row>
    <row r="18" spans="1:8" s="55" customFormat="1" ht="36" customHeight="1">
      <c r="A18" s="62"/>
      <c r="B18" s="62"/>
      <c r="C18" s="62"/>
      <c r="D18" s="62"/>
      <c r="E18" s="62"/>
      <c r="F18" s="62"/>
      <c r="G18" s="62"/>
      <c r="H18" s="62"/>
    </row>
    <row r="19" spans="1:8" s="55" customFormat="1" ht="14.25">
      <c r="A19" s="58"/>
      <c r="B19" s="58"/>
      <c r="C19" s="58"/>
      <c r="D19" s="58"/>
      <c r="E19" s="58"/>
      <c r="F19" s="58"/>
      <c r="G19" s="58"/>
      <c r="H19" s="58"/>
    </row>
    <row r="20" spans="1:8" s="55" customFormat="1" ht="14.25">
      <c r="A20" s="58"/>
      <c r="B20" s="58"/>
      <c r="C20" s="58"/>
      <c r="D20" s="58"/>
      <c r="E20" s="58"/>
      <c r="F20" s="58"/>
      <c r="G20" s="58"/>
      <c r="H20" s="58"/>
    </row>
  </sheetData>
  <sheetProtection/>
  <mergeCells count="5">
    <mergeCell ref="A16:H16"/>
    <mergeCell ref="A5:H5"/>
    <mergeCell ref="A6:H6"/>
    <mergeCell ref="B7:C7"/>
    <mergeCell ref="B8:C8"/>
  </mergeCells>
  <printOptions/>
  <pageMargins left="0.75" right="0.75" top="1" bottom="1" header="0.51" footer="0.51"/>
  <pageSetup horizontalDpi="200" verticalDpi="200" orientation="landscape" paperSize="9" scale="95" r:id="rId1"/>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C24" sqref="C2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spans="1:6" ht="20.25">
      <c r="A1" s="71" t="s">
        <v>242</v>
      </c>
      <c r="B1" s="71"/>
      <c r="C1" s="71"/>
      <c r="D1" s="71"/>
      <c r="E1" s="71"/>
      <c r="F1" s="71"/>
    </row>
    <row r="2" ht="12.75">
      <c r="F2" s="1" t="s">
        <v>3</v>
      </c>
    </row>
    <row r="3" spans="1:6" ht="12.75">
      <c r="A3" s="2" t="s">
        <v>4</v>
      </c>
      <c r="F3" s="1" t="s">
        <v>5</v>
      </c>
    </row>
    <row r="4" spans="1:6" ht="15" customHeight="1">
      <c r="A4" s="72" t="s">
        <v>6</v>
      </c>
      <c r="B4" s="73" t="s">
        <v>7</v>
      </c>
      <c r="C4" s="73" t="s">
        <v>7</v>
      </c>
      <c r="D4" s="73" t="s">
        <v>8</v>
      </c>
      <c r="E4" s="73" t="s">
        <v>7</v>
      </c>
      <c r="F4" s="73" t="s">
        <v>7</v>
      </c>
    </row>
    <row r="5" spans="1:6" ht="15" customHeight="1">
      <c r="A5" s="50" t="s">
        <v>9</v>
      </c>
      <c r="B5" s="12" t="s">
        <v>10</v>
      </c>
      <c r="C5" s="12" t="s">
        <v>11</v>
      </c>
      <c r="D5" s="12" t="s">
        <v>9</v>
      </c>
      <c r="E5" s="12" t="s">
        <v>10</v>
      </c>
      <c r="F5" s="12" t="s">
        <v>11</v>
      </c>
    </row>
    <row r="6" spans="1:6" ht="15" customHeight="1">
      <c r="A6" s="50" t="s">
        <v>12</v>
      </c>
      <c r="B6" s="12" t="s">
        <v>7</v>
      </c>
      <c r="C6" s="12" t="s">
        <v>13</v>
      </c>
      <c r="D6" s="12" t="s">
        <v>12</v>
      </c>
      <c r="E6" s="12" t="s">
        <v>7</v>
      </c>
      <c r="F6" s="12" t="s">
        <v>14</v>
      </c>
    </row>
    <row r="7" spans="1:6" ht="15" customHeight="1">
      <c r="A7" s="52" t="s">
        <v>15</v>
      </c>
      <c r="B7" s="12" t="s">
        <v>13</v>
      </c>
      <c r="C7" s="16">
        <f>SUM(F28)</f>
        <v>3529.4300000000003</v>
      </c>
      <c r="D7" s="46" t="s">
        <v>16</v>
      </c>
      <c r="E7" s="12" t="s">
        <v>17</v>
      </c>
      <c r="F7" s="17" t="s">
        <v>7</v>
      </c>
    </row>
    <row r="8" spans="1:6" ht="15" customHeight="1">
      <c r="A8" s="52" t="s">
        <v>18</v>
      </c>
      <c r="B8" s="12" t="s">
        <v>14</v>
      </c>
      <c r="C8" s="16"/>
      <c r="D8" s="46" t="s">
        <v>19</v>
      </c>
      <c r="E8" s="12" t="s">
        <v>20</v>
      </c>
      <c r="F8" s="17"/>
    </row>
    <row r="9" spans="1:6" ht="15" customHeight="1">
      <c r="A9" s="52" t="s">
        <v>21</v>
      </c>
      <c r="B9" s="12" t="s">
        <v>22</v>
      </c>
      <c r="C9" s="17"/>
      <c r="D9" s="46" t="s">
        <v>23</v>
      </c>
      <c r="E9" s="12" t="s">
        <v>24</v>
      </c>
      <c r="F9" s="17"/>
    </row>
    <row r="10" spans="1:6" ht="15" customHeight="1">
      <c r="A10" s="52" t="s">
        <v>25</v>
      </c>
      <c r="B10" s="12" t="s">
        <v>26</v>
      </c>
      <c r="C10" s="16"/>
      <c r="D10" s="46" t="s">
        <v>27</v>
      </c>
      <c r="E10" s="12" t="s">
        <v>28</v>
      </c>
      <c r="F10" s="17"/>
    </row>
    <row r="11" spans="1:6" ht="15" customHeight="1">
      <c r="A11" s="52" t="s">
        <v>29</v>
      </c>
      <c r="B11" s="12" t="s">
        <v>30</v>
      </c>
      <c r="C11" s="17"/>
      <c r="D11" s="46" t="s">
        <v>31</v>
      </c>
      <c r="E11" s="12" t="s">
        <v>32</v>
      </c>
      <c r="F11" s="16"/>
    </row>
    <row r="12" spans="1:6" ht="15" customHeight="1">
      <c r="A12" s="52" t="s">
        <v>33</v>
      </c>
      <c r="B12" s="12" t="s">
        <v>34</v>
      </c>
      <c r="C12" s="17"/>
      <c r="D12" s="46" t="s">
        <v>35</v>
      </c>
      <c r="E12" s="12" t="s">
        <v>36</v>
      </c>
      <c r="F12" s="17"/>
    </row>
    <row r="13" spans="1:6" ht="15" customHeight="1">
      <c r="A13" s="52" t="s">
        <v>37</v>
      </c>
      <c r="B13" s="12" t="s">
        <v>38</v>
      </c>
      <c r="C13" s="16"/>
      <c r="D13" s="46" t="s">
        <v>39</v>
      </c>
      <c r="E13" s="12" t="s">
        <v>40</v>
      </c>
      <c r="F13" s="16"/>
    </row>
    <row r="14" spans="1:6" ht="15" customHeight="1">
      <c r="A14" s="45" t="s">
        <v>7</v>
      </c>
      <c r="B14" s="12" t="s">
        <v>41</v>
      </c>
      <c r="C14" s="17"/>
      <c r="D14" s="46" t="s">
        <v>42</v>
      </c>
      <c r="E14" s="12" t="s">
        <v>43</v>
      </c>
      <c r="F14" s="16">
        <v>3155.67</v>
      </c>
    </row>
    <row r="15" spans="1:6" ht="15" customHeight="1">
      <c r="A15" s="52" t="s">
        <v>7</v>
      </c>
      <c r="B15" s="12" t="s">
        <v>44</v>
      </c>
      <c r="C15" s="17"/>
      <c r="D15" s="46" t="s">
        <v>45</v>
      </c>
      <c r="E15" s="12" t="s">
        <v>46</v>
      </c>
      <c r="F15" s="17">
        <v>346.9</v>
      </c>
    </row>
    <row r="16" spans="1:6" ht="15" customHeight="1">
      <c r="A16" s="52" t="s">
        <v>7</v>
      </c>
      <c r="B16" s="12" t="s">
        <v>47</v>
      </c>
      <c r="C16" s="17"/>
      <c r="D16" s="46" t="s">
        <v>48</v>
      </c>
      <c r="E16" s="12" t="s">
        <v>49</v>
      </c>
      <c r="F16" s="17">
        <v>0</v>
      </c>
    </row>
    <row r="17" spans="1:6" ht="15" customHeight="1">
      <c r="A17" s="52" t="s">
        <v>7</v>
      </c>
      <c r="B17" s="12" t="s">
        <v>50</v>
      </c>
      <c r="C17" s="17"/>
      <c r="D17" s="46" t="s">
        <v>51</v>
      </c>
      <c r="E17" s="12" t="s">
        <v>52</v>
      </c>
      <c r="F17" s="17">
        <v>0</v>
      </c>
    </row>
    <row r="18" spans="1:6" ht="15" customHeight="1">
      <c r="A18" s="52" t="s">
        <v>7</v>
      </c>
      <c r="B18" s="12" t="s">
        <v>53</v>
      </c>
      <c r="C18" s="17"/>
      <c r="D18" s="46" t="s">
        <v>54</v>
      </c>
      <c r="E18" s="12" t="s">
        <v>55</v>
      </c>
      <c r="F18" s="17">
        <v>0</v>
      </c>
    </row>
    <row r="19" spans="1:6" ht="15" customHeight="1">
      <c r="A19" s="52" t="s">
        <v>7</v>
      </c>
      <c r="B19" s="12" t="s">
        <v>56</v>
      </c>
      <c r="C19" s="17"/>
      <c r="D19" s="46" t="s">
        <v>57</v>
      </c>
      <c r="E19" s="12" t="s">
        <v>58</v>
      </c>
      <c r="F19" s="17">
        <v>0</v>
      </c>
    </row>
    <row r="20" spans="1:6" ht="15" customHeight="1">
      <c r="A20" s="52" t="s">
        <v>7</v>
      </c>
      <c r="B20" s="12" t="s">
        <v>59</v>
      </c>
      <c r="C20" s="17"/>
      <c r="D20" s="46" t="s">
        <v>60</v>
      </c>
      <c r="E20" s="12" t="s">
        <v>61</v>
      </c>
      <c r="F20" s="17">
        <v>0</v>
      </c>
    </row>
    <row r="21" spans="1:6" ht="15" customHeight="1">
      <c r="A21" s="52" t="s">
        <v>7</v>
      </c>
      <c r="B21" s="12" t="s">
        <v>62</v>
      </c>
      <c r="C21" s="17"/>
      <c r="D21" s="46" t="s">
        <v>63</v>
      </c>
      <c r="E21" s="12" t="s">
        <v>64</v>
      </c>
      <c r="F21" s="17">
        <v>0</v>
      </c>
    </row>
    <row r="22" spans="1:6" ht="15" customHeight="1">
      <c r="A22" s="52" t="s">
        <v>7</v>
      </c>
      <c r="B22" s="12" t="s">
        <v>65</v>
      </c>
      <c r="C22" s="17"/>
      <c r="D22" s="46" t="s">
        <v>66</v>
      </c>
      <c r="E22" s="12" t="s">
        <v>67</v>
      </c>
      <c r="F22" s="17">
        <v>0</v>
      </c>
    </row>
    <row r="23" spans="1:6" ht="15" customHeight="1">
      <c r="A23" s="52" t="s">
        <v>7</v>
      </c>
      <c r="B23" s="12" t="s">
        <v>68</v>
      </c>
      <c r="C23" s="17"/>
      <c r="D23" s="46" t="s">
        <v>69</v>
      </c>
      <c r="E23" s="12" t="s">
        <v>70</v>
      </c>
      <c r="F23" s="17">
        <v>0</v>
      </c>
    </row>
    <row r="24" spans="1:6" ht="15" customHeight="1">
      <c r="A24" s="52" t="s">
        <v>7</v>
      </c>
      <c r="B24" s="12" t="s">
        <v>71</v>
      </c>
      <c r="C24" s="17"/>
      <c r="D24" s="46" t="s">
        <v>72</v>
      </c>
      <c r="E24" s="12" t="s">
        <v>73</v>
      </c>
      <c r="F24" s="17">
        <v>0</v>
      </c>
    </row>
    <row r="25" spans="1:6" ht="15" customHeight="1">
      <c r="A25" s="52" t="s">
        <v>7</v>
      </c>
      <c r="B25" s="12" t="s">
        <v>74</v>
      </c>
      <c r="C25" s="17"/>
      <c r="D25" s="46" t="s">
        <v>75</v>
      </c>
      <c r="E25" s="12" t="s">
        <v>76</v>
      </c>
      <c r="F25" s="17">
        <v>26.86</v>
      </c>
    </row>
    <row r="26" spans="1:6" ht="15" customHeight="1">
      <c r="A26" s="52" t="s">
        <v>7</v>
      </c>
      <c r="B26" s="12" t="s">
        <v>77</v>
      </c>
      <c r="C26" s="17"/>
      <c r="D26" s="46" t="s">
        <v>78</v>
      </c>
      <c r="E26" s="12" t="s">
        <v>79</v>
      </c>
      <c r="F26" s="17">
        <v>0</v>
      </c>
    </row>
    <row r="27" spans="1:6" ht="15" customHeight="1">
      <c r="A27" s="52" t="s">
        <v>7</v>
      </c>
      <c r="B27" s="12" t="s">
        <v>80</v>
      </c>
      <c r="C27" s="17"/>
      <c r="D27" s="46" t="s">
        <v>81</v>
      </c>
      <c r="E27" s="12" t="s">
        <v>82</v>
      </c>
      <c r="F27" s="16">
        <v>0</v>
      </c>
    </row>
    <row r="28" spans="1:6" ht="15" customHeight="1">
      <c r="A28" s="53" t="s">
        <v>83</v>
      </c>
      <c r="B28" s="12" t="s">
        <v>84</v>
      </c>
      <c r="C28" s="13">
        <f>SUM(C7,C9:C13)</f>
        <v>3529.4300000000003</v>
      </c>
      <c r="D28" s="54" t="s">
        <v>85</v>
      </c>
      <c r="E28" s="12" t="s">
        <v>86</v>
      </c>
      <c r="F28" s="13">
        <f>SUM(F7:F27)</f>
        <v>3529.4300000000003</v>
      </c>
    </row>
    <row r="29" spans="1:6" ht="15" customHeight="1">
      <c r="A29" s="52"/>
      <c r="B29" s="12"/>
      <c r="C29" s="17"/>
      <c r="D29" s="46"/>
      <c r="E29" s="12"/>
      <c r="F29" s="17"/>
    </row>
    <row r="30" spans="1:6" ht="15" customHeight="1">
      <c r="A30" s="52"/>
      <c r="B30" s="12"/>
      <c r="C30" s="16"/>
      <c r="D30" s="46"/>
      <c r="E30" s="12"/>
      <c r="F30" s="17"/>
    </row>
    <row r="31" spans="1:6" ht="15" customHeight="1">
      <c r="A31" s="52"/>
      <c r="B31" s="12"/>
      <c r="C31" s="16"/>
      <c r="D31" s="46"/>
      <c r="E31" s="12"/>
      <c r="F31" s="17"/>
    </row>
    <row r="32" spans="1:6" ht="15" customHeight="1">
      <c r="A32" s="52"/>
      <c r="B32" s="12"/>
      <c r="C32" s="17"/>
      <c r="D32" s="46"/>
      <c r="E32" s="12"/>
      <c r="F32" s="16"/>
    </row>
    <row r="33" spans="1:6" ht="15" customHeight="1">
      <c r="A33" s="52"/>
      <c r="B33" s="12"/>
      <c r="C33" s="17"/>
      <c r="D33" s="46"/>
      <c r="E33" s="12"/>
      <c r="F33" s="16"/>
    </row>
    <row r="34" spans="1:6" ht="15" customHeight="1">
      <c r="A34" s="52" t="s">
        <v>7</v>
      </c>
      <c r="B34" s="12" t="s">
        <v>87</v>
      </c>
      <c r="C34" s="17"/>
      <c r="D34" s="46" t="s">
        <v>7</v>
      </c>
      <c r="E34" s="12" t="s">
        <v>88</v>
      </c>
      <c r="F34" s="15"/>
    </row>
    <row r="35" spans="1:6" ht="15" customHeight="1">
      <c r="A35" s="53" t="s">
        <v>89</v>
      </c>
      <c r="B35" s="12" t="s">
        <v>90</v>
      </c>
      <c r="C35" s="13"/>
      <c r="D35" s="54" t="s">
        <v>89</v>
      </c>
      <c r="E35" s="12" t="s">
        <v>91</v>
      </c>
      <c r="F35" s="13"/>
    </row>
    <row r="37" ht="12.75">
      <c r="C37" s="19" t="s">
        <v>92</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52"/>
  <sheetViews>
    <sheetView zoomScaleSheetLayoutView="100" zoomScalePageLayoutView="0" workbookViewId="0" topLeftCell="A1">
      <selection activeCell="F50" sqref="F50"/>
    </sheetView>
  </sheetViews>
  <sheetFormatPr defaultColWidth="9.140625" defaultRowHeight="12.75"/>
  <cols>
    <col min="1" max="1" width="4.140625" style="0" customWidth="1"/>
    <col min="2" max="2" width="3.140625" style="0" customWidth="1"/>
    <col min="3" max="3" width="4.28125" style="0" customWidth="1"/>
    <col min="4" max="4" width="31.140625" style="0" customWidth="1"/>
    <col min="5" max="11" width="17.140625" style="0" customWidth="1"/>
    <col min="12" max="12" width="9.7109375" style="0" bestFit="1" customWidth="1"/>
  </cols>
  <sheetData>
    <row r="1" ht="20.25">
      <c r="G1" s="18" t="s">
        <v>243</v>
      </c>
    </row>
    <row r="2" ht="12.75">
      <c r="K2" s="1" t="s">
        <v>93</v>
      </c>
    </row>
    <row r="3" spans="1:11" ht="12.75">
      <c r="A3" s="2" t="s">
        <v>4</v>
      </c>
      <c r="K3" s="1" t="s">
        <v>5</v>
      </c>
    </row>
    <row r="4" spans="1:11" ht="15" customHeight="1">
      <c r="A4" s="72" t="s">
        <v>94</v>
      </c>
      <c r="B4" s="73"/>
      <c r="C4" s="73"/>
      <c r="D4" s="73" t="s">
        <v>95</v>
      </c>
      <c r="E4" s="74" t="s">
        <v>83</v>
      </c>
      <c r="F4" s="74" t="s">
        <v>96</v>
      </c>
      <c r="G4" s="74" t="s">
        <v>97</v>
      </c>
      <c r="H4" s="74" t="s">
        <v>98</v>
      </c>
      <c r="I4" s="74" t="s">
        <v>99</v>
      </c>
      <c r="J4" s="74" t="s">
        <v>100</v>
      </c>
      <c r="K4" s="74" t="s">
        <v>101</v>
      </c>
    </row>
    <row r="5" spans="1:11" ht="15" customHeight="1">
      <c r="A5" s="76"/>
      <c r="B5" s="77" t="s">
        <v>7</v>
      </c>
      <c r="C5" s="77" t="s">
        <v>7</v>
      </c>
      <c r="D5" s="77" t="s">
        <v>7</v>
      </c>
      <c r="E5" s="75" t="s">
        <v>7</v>
      </c>
      <c r="F5" s="75" t="s">
        <v>7</v>
      </c>
      <c r="G5" s="75" t="s">
        <v>7</v>
      </c>
      <c r="H5" s="75" t="s">
        <v>7</v>
      </c>
      <c r="I5" s="75" t="s">
        <v>7</v>
      </c>
      <c r="J5" s="75" t="s">
        <v>7</v>
      </c>
      <c r="K5" s="75" t="s">
        <v>102</v>
      </c>
    </row>
    <row r="6" spans="1:11" ht="15" customHeight="1">
      <c r="A6" s="76"/>
      <c r="B6" s="77" t="s">
        <v>7</v>
      </c>
      <c r="C6" s="77" t="s">
        <v>7</v>
      </c>
      <c r="D6" s="77" t="s">
        <v>7</v>
      </c>
      <c r="E6" s="75" t="s">
        <v>7</v>
      </c>
      <c r="F6" s="75" t="s">
        <v>7</v>
      </c>
      <c r="G6" s="75" t="s">
        <v>7</v>
      </c>
      <c r="H6" s="75" t="s">
        <v>7</v>
      </c>
      <c r="I6" s="75" t="s">
        <v>7</v>
      </c>
      <c r="J6" s="75" t="s">
        <v>7</v>
      </c>
      <c r="K6" s="75" t="s">
        <v>7</v>
      </c>
    </row>
    <row r="7" spans="1:11" ht="15" customHeight="1">
      <c r="A7" s="76"/>
      <c r="B7" s="77" t="s">
        <v>7</v>
      </c>
      <c r="C7" s="77" t="s">
        <v>7</v>
      </c>
      <c r="D7" s="77" t="s">
        <v>7</v>
      </c>
      <c r="E7" s="75" t="s">
        <v>7</v>
      </c>
      <c r="F7" s="75" t="s">
        <v>7</v>
      </c>
      <c r="G7" s="75" t="s">
        <v>7</v>
      </c>
      <c r="H7" s="75" t="s">
        <v>7</v>
      </c>
      <c r="I7" s="75" t="s">
        <v>7</v>
      </c>
      <c r="J7" s="75" t="s">
        <v>7</v>
      </c>
      <c r="K7" s="75" t="s">
        <v>7</v>
      </c>
    </row>
    <row r="8" spans="1:11" ht="15" customHeight="1">
      <c r="A8" s="76" t="s">
        <v>103</v>
      </c>
      <c r="B8" s="77" t="s">
        <v>104</v>
      </c>
      <c r="C8" s="77" t="s">
        <v>105</v>
      </c>
      <c r="D8" s="12" t="s">
        <v>12</v>
      </c>
      <c r="E8" s="11" t="s">
        <v>13</v>
      </c>
      <c r="F8" s="11" t="s">
        <v>14</v>
      </c>
      <c r="G8" s="11" t="s">
        <v>22</v>
      </c>
      <c r="H8" s="11" t="s">
        <v>26</v>
      </c>
      <c r="I8" s="11" t="s">
        <v>30</v>
      </c>
      <c r="J8" s="11" t="s">
        <v>34</v>
      </c>
      <c r="K8" s="11" t="s">
        <v>38</v>
      </c>
    </row>
    <row r="9" spans="1:11" ht="15" customHeight="1">
      <c r="A9" s="76"/>
      <c r="B9" s="77" t="s">
        <v>7</v>
      </c>
      <c r="C9" s="77" t="s">
        <v>7</v>
      </c>
      <c r="D9" s="12" t="s">
        <v>106</v>
      </c>
      <c r="E9" s="13">
        <f>SUM(E10,E45,E50)</f>
        <v>3529.4300000000007</v>
      </c>
      <c r="F9" s="13">
        <f>SUM(F10,F45,F50)</f>
        <v>3529.4300000000007</v>
      </c>
      <c r="G9" s="14" t="s">
        <v>7</v>
      </c>
      <c r="H9" s="13"/>
      <c r="I9" s="14" t="s">
        <v>7</v>
      </c>
      <c r="J9" s="14" t="s">
        <v>7</v>
      </c>
      <c r="K9" s="13"/>
    </row>
    <row r="10" spans="1:11" ht="15" customHeight="1">
      <c r="A10" s="29" t="s">
        <v>107</v>
      </c>
      <c r="B10" s="29"/>
      <c r="C10" s="29"/>
      <c r="D10" s="30" t="s">
        <v>108</v>
      </c>
      <c r="E10" s="105">
        <f aca="true" t="shared" si="0" ref="E10:E52">SUM(F10:G10)</f>
        <v>3155.6700000000005</v>
      </c>
      <c r="F10" s="31">
        <v>3155.6700000000005</v>
      </c>
      <c r="G10" s="17"/>
      <c r="H10" s="16"/>
      <c r="I10" s="17"/>
      <c r="J10" s="17"/>
      <c r="K10" s="17"/>
    </row>
    <row r="11" spans="1:11" ht="15" customHeight="1">
      <c r="A11" s="29"/>
      <c r="B11" s="29" t="s">
        <v>109</v>
      </c>
      <c r="C11" s="29"/>
      <c r="D11" s="32" t="s">
        <v>110</v>
      </c>
      <c r="E11" s="105">
        <f t="shared" si="0"/>
        <v>163.64999999999998</v>
      </c>
      <c r="F11" s="31">
        <v>163.64999999999998</v>
      </c>
      <c r="G11" s="17"/>
      <c r="H11" s="16"/>
      <c r="I11" s="17"/>
      <c r="J11" s="17"/>
      <c r="K11" s="17"/>
    </row>
    <row r="12" spans="1:11" ht="15" customHeight="1">
      <c r="A12" s="29"/>
      <c r="B12" s="29"/>
      <c r="C12" s="29" t="s">
        <v>111</v>
      </c>
      <c r="D12" s="32" t="s">
        <v>112</v>
      </c>
      <c r="E12" s="105">
        <f t="shared" si="0"/>
        <v>55.72</v>
      </c>
      <c r="F12" s="31">
        <v>55.72</v>
      </c>
      <c r="G12" s="17"/>
      <c r="H12" s="16"/>
      <c r="I12" s="17"/>
      <c r="J12" s="17"/>
      <c r="K12" s="17"/>
    </row>
    <row r="13" spans="1:11" ht="15" customHeight="1">
      <c r="A13" s="29"/>
      <c r="B13" s="29"/>
      <c r="C13" s="29" t="s">
        <v>252</v>
      </c>
      <c r="D13" s="32" t="s">
        <v>254</v>
      </c>
      <c r="E13" s="105">
        <f t="shared" si="0"/>
        <v>10</v>
      </c>
      <c r="F13" s="31">
        <v>10</v>
      </c>
      <c r="G13" s="17"/>
      <c r="H13" s="16"/>
      <c r="I13" s="17"/>
      <c r="J13" s="17"/>
      <c r="K13" s="17"/>
    </row>
    <row r="14" spans="1:11" ht="15" customHeight="1">
      <c r="A14" s="29"/>
      <c r="B14" s="29"/>
      <c r="C14" s="29" t="s">
        <v>253</v>
      </c>
      <c r="D14" s="32" t="s">
        <v>255</v>
      </c>
      <c r="E14" s="105">
        <f t="shared" si="0"/>
        <v>12</v>
      </c>
      <c r="F14" s="31">
        <v>12</v>
      </c>
      <c r="G14" s="17"/>
      <c r="H14" s="16"/>
      <c r="I14" s="17"/>
      <c r="J14" s="17"/>
      <c r="K14" s="17"/>
    </row>
    <row r="15" spans="1:11" ht="15" customHeight="1">
      <c r="A15" s="29"/>
      <c r="B15" s="29"/>
      <c r="C15" s="29" t="s">
        <v>251</v>
      </c>
      <c r="D15" s="32" t="s">
        <v>250</v>
      </c>
      <c r="E15" s="105">
        <f t="shared" si="0"/>
        <v>52.23</v>
      </c>
      <c r="F15" s="31">
        <v>52.23</v>
      </c>
      <c r="G15" s="17"/>
      <c r="H15" s="17"/>
      <c r="I15" s="17"/>
      <c r="J15" s="17"/>
      <c r="K15" s="17"/>
    </row>
    <row r="16" spans="1:11" ht="15" customHeight="1">
      <c r="A16" s="29"/>
      <c r="B16" s="29"/>
      <c r="C16" s="29" t="s">
        <v>114</v>
      </c>
      <c r="D16" s="124" t="s">
        <v>115</v>
      </c>
      <c r="E16" s="125">
        <f t="shared" si="0"/>
        <v>33.7</v>
      </c>
      <c r="F16" s="100">
        <v>33.7</v>
      </c>
      <c r="G16" s="24"/>
      <c r="H16" s="17"/>
      <c r="I16" s="17"/>
      <c r="J16" s="17"/>
      <c r="K16" s="17"/>
    </row>
    <row r="17" spans="1:11" ht="15" customHeight="1">
      <c r="A17" s="29"/>
      <c r="B17" s="29" t="s">
        <v>116</v>
      </c>
      <c r="C17" s="29"/>
      <c r="D17" s="32" t="s">
        <v>117</v>
      </c>
      <c r="E17" s="105">
        <f t="shared" si="0"/>
        <v>91.46000000000001</v>
      </c>
      <c r="F17" s="31">
        <v>91.46000000000001</v>
      </c>
      <c r="G17" s="101"/>
      <c r="H17" s="17"/>
      <c r="I17" s="17"/>
      <c r="J17" s="17"/>
      <c r="K17" s="17"/>
    </row>
    <row r="18" spans="1:11" ht="15" customHeight="1">
      <c r="A18" s="29"/>
      <c r="B18" s="29"/>
      <c r="C18" s="29" t="s">
        <v>111</v>
      </c>
      <c r="D18" s="34" t="s">
        <v>118</v>
      </c>
      <c r="E18" s="105">
        <v>3.23</v>
      </c>
      <c r="F18" s="31">
        <v>3.23</v>
      </c>
      <c r="G18" s="101"/>
      <c r="H18" s="17"/>
      <c r="I18" s="17"/>
      <c r="J18" s="17"/>
      <c r="K18" s="17"/>
    </row>
    <row r="19" spans="1:11" ht="15" customHeight="1">
      <c r="A19" s="29"/>
      <c r="B19" s="35"/>
      <c r="C19" s="118" t="s">
        <v>277</v>
      </c>
      <c r="D19" s="126" t="s">
        <v>274</v>
      </c>
      <c r="E19" s="105">
        <f t="shared" si="0"/>
        <v>83.23</v>
      </c>
      <c r="F19" s="37">
        <v>83.23</v>
      </c>
      <c r="G19" s="101"/>
      <c r="H19" s="17"/>
      <c r="I19" s="17"/>
      <c r="J19" s="17"/>
      <c r="K19" s="17"/>
    </row>
    <row r="20" spans="1:11" ht="15" customHeight="1">
      <c r="A20" s="29"/>
      <c r="B20" s="35" t="s">
        <v>113</v>
      </c>
      <c r="C20" s="35"/>
      <c r="D20" s="36" t="s">
        <v>119</v>
      </c>
      <c r="E20" s="105">
        <f t="shared" si="0"/>
        <v>1015.6600000000001</v>
      </c>
      <c r="F20" s="37">
        <v>1015.6600000000001</v>
      </c>
      <c r="G20" s="101"/>
      <c r="H20" s="17"/>
      <c r="I20" s="17"/>
      <c r="J20" s="17"/>
      <c r="K20" s="17"/>
    </row>
    <row r="21" spans="1:11" ht="15" customHeight="1">
      <c r="A21" s="29"/>
      <c r="B21" s="35"/>
      <c r="C21" s="35" t="s">
        <v>256</v>
      </c>
      <c r="D21" s="36" t="s">
        <v>257</v>
      </c>
      <c r="E21" s="105">
        <f t="shared" si="0"/>
        <v>10</v>
      </c>
      <c r="F21" s="37">
        <v>10</v>
      </c>
      <c r="G21" s="101"/>
      <c r="H21" s="17"/>
      <c r="I21" s="17"/>
      <c r="J21" s="17"/>
      <c r="K21" s="17"/>
    </row>
    <row r="22" spans="1:11" ht="15" customHeight="1">
      <c r="A22" s="29"/>
      <c r="B22" s="35"/>
      <c r="C22" s="35" t="s">
        <v>109</v>
      </c>
      <c r="D22" s="33" t="s">
        <v>120</v>
      </c>
      <c r="E22" s="105">
        <f t="shared" si="0"/>
        <v>370</v>
      </c>
      <c r="F22" s="37">
        <v>370</v>
      </c>
      <c r="G22" s="101"/>
      <c r="H22" s="24"/>
      <c r="I22" s="24"/>
      <c r="J22" s="24"/>
      <c r="K22" s="24"/>
    </row>
    <row r="23" spans="1:11" ht="13.5">
      <c r="A23" s="29"/>
      <c r="B23" s="35"/>
      <c r="C23" s="35" t="s">
        <v>121</v>
      </c>
      <c r="D23" s="33" t="s">
        <v>122</v>
      </c>
      <c r="E23" s="105">
        <f t="shared" si="0"/>
        <v>197.02</v>
      </c>
      <c r="F23" s="51">
        <v>197.02</v>
      </c>
      <c r="G23" s="7"/>
      <c r="H23" s="123"/>
      <c r="I23" s="7"/>
      <c r="J23" s="7"/>
      <c r="K23" s="7"/>
    </row>
    <row r="24" spans="1:11" ht="13.5">
      <c r="A24" s="29"/>
      <c r="B24" s="35"/>
      <c r="C24" s="35" t="s">
        <v>116</v>
      </c>
      <c r="D24" s="33" t="s">
        <v>123</v>
      </c>
      <c r="E24" s="105">
        <f t="shared" si="0"/>
        <v>260</v>
      </c>
      <c r="F24" s="51">
        <v>260</v>
      </c>
      <c r="G24" s="7"/>
      <c r="H24" s="123"/>
      <c r="I24" s="7"/>
      <c r="J24" s="7"/>
      <c r="K24" s="7"/>
    </row>
    <row r="25" spans="1:11" ht="13.5">
      <c r="A25" s="29"/>
      <c r="B25" s="35"/>
      <c r="C25" s="35" t="s">
        <v>124</v>
      </c>
      <c r="D25" s="33" t="s">
        <v>125</v>
      </c>
      <c r="E25" s="105">
        <f t="shared" si="0"/>
        <v>38.09</v>
      </c>
      <c r="F25" s="51">
        <v>38.09</v>
      </c>
      <c r="G25" s="7"/>
      <c r="H25" s="123"/>
      <c r="I25" s="7"/>
      <c r="J25" s="7"/>
      <c r="K25" s="7"/>
    </row>
    <row r="26" spans="1:11" ht="13.5">
      <c r="A26" s="29"/>
      <c r="B26" s="35"/>
      <c r="C26" s="35" t="s">
        <v>114</v>
      </c>
      <c r="D26" s="33" t="s">
        <v>126</v>
      </c>
      <c r="E26" s="105">
        <f t="shared" si="0"/>
        <v>140.55</v>
      </c>
      <c r="F26" s="51">
        <v>140.55</v>
      </c>
      <c r="G26" s="7"/>
      <c r="H26" s="123"/>
      <c r="I26" s="7"/>
      <c r="J26" s="7"/>
      <c r="K26" s="7"/>
    </row>
    <row r="27" spans="1:11" ht="13.5">
      <c r="A27" s="29"/>
      <c r="B27" s="35" t="s">
        <v>127</v>
      </c>
      <c r="C27" s="35"/>
      <c r="D27" s="36" t="s">
        <v>128</v>
      </c>
      <c r="E27" s="105">
        <f t="shared" si="0"/>
        <v>200</v>
      </c>
      <c r="F27" s="51">
        <v>200</v>
      </c>
      <c r="G27" s="7"/>
      <c r="H27" s="123"/>
      <c r="I27" s="7"/>
      <c r="J27" s="7"/>
      <c r="K27" s="7"/>
    </row>
    <row r="28" spans="1:11" ht="13.5">
      <c r="A28" s="29"/>
      <c r="B28" s="35"/>
      <c r="C28" s="35" t="s">
        <v>111</v>
      </c>
      <c r="D28" s="33" t="s">
        <v>129</v>
      </c>
      <c r="E28" s="105">
        <f t="shared" si="0"/>
        <v>200</v>
      </c>
      <c r="F28" s="51">
        <v>200</v>
      </c>
      <c r="G28" s="7"/>
      <c r="H28" s="7"/>
      <c r="I28" s="7"/>
      <c r="J28" s="7"/>
      <c r="K28" s="7"/>
    </row>
    <row r="29" spans="1:11" ht="13.5">
      <c r="A29" s="29"/>
      <c r="B29" s="35" t="s">
        <v>47</v>
      </c>
      <c r="C29" s="35"/>
      <c r="D29" s="33" t="s">
        <v>130</v>
      </c>
      <c r="E29" s="105">
        <f t="shared" si="0"/>
        <v>287.5</v>
      </c>
      <c r="F29" s="51">
        <v>287.5</v>
      </c>
      <c r="G29" s="7"/>
      <c r="H29" s="7"/>
      <c r="I29" s="7"/>
      <c r="J29" s="7"/>
      <c r="K29" s="7"/>
    </row>
    <row r="30" spans="1:11" ht="13.5">
      <c r="A30" s="29"/>
      <c r="B30" s="35"/>
      <c r="C30" s="35" t="s">
        <v>111</v>
      </c>
      <c r="D30" s="33" t="s">
        <v>131</v>
      </c>
      <c r="E30" s="105">
        <f t="shared" si="0"/>
        <v>5.4</v>
      </c>
      <c r="F30" s="51">
        <v>5.4</v>
      </c>
      <c r="G30" s="7"/>
      <c r="H30" s="7"/>
      <c r="I30" s="7"/>
      <c r="J30" s="7"/>
      <c r="K30" s="7"/>
    </row>
    <row r="31" spans="1:11" ht="15" customHeight="1">
      <c r="A31" s="29"/>
      <c r="B31" s="35"/>
      <c r="C31" s="35" t="s">
        <v>109</v>
      </c>
      <c r="D31" s="33" t="s">
        <v>132</v>
      </c>
      <c r="E31" s="105">
        <f t="shared" si="0"/>
        <v>50.1</v>
      </c>
      <c r="F31" s="31">
        <v>50.1</v>
      </c>
      <c r="G31" s="17"/>
      <c r="H31" s="17"/>
      <c r="I31" s="17"/>
      <c r="J31" s="17"/>
      <c r="K31" s="17"/>
    </row>
    <row r="32" spans="1:11" ht="13.5">
      <c r="A32" s="29"/>
      <c r="B32" s="29"/>
      <c r="C32" s="29" t="s">
        <v>116</v>
      </c>
      <c r="D32" s="38" t="s">
        <v>133</v>
      </c>
      <c r="E32" s="105">
        <f t="shared" si="0"/>
        <v>218.1</v>
      </c>
      <c r="F32" s="51">
        <v>218.1</v>
      </c>
      <c r="G32" s="7"/>
      <c r="H32" s="7"/>
      <c r="I32" s="7"/>
      <c r="J32" s="7"/>
      <c r="K32" s="7"/>
    </row>
    <row r="33" spans="1:11" ht="13.5">
      <c r="A33" s="29"/>
      <c r="B33" s="39"/>
      <c r="C33" s="39" t="s">
        <v>114</v>
      </c>
      <c r="D33" s="33" t="s">
        <v>134</v>
      </c>
      <c r="E33" s="105">
        <f t="shared" si="0"/>
        <v>13.9</v>
      </c>
      <c r="F33" s="51">
        <v>13.9</v>
      </c>
      <c r="G33" s="7"/>
      <c r="H33" s="7"/>
      <c r="I33" s="7"/>
      <c r="J33" s="7"/>
      <c r="K33" s="7"/>
    </row>
    <row r="34" spans="1:11" ht="14.25">
      <c r="A34" s="29"/>
      <c r="B34" s="117" t="s">
        <v>278</v>
      </c>
      <c r="C34" s="39"/>
      <c r="D34" s="120" t="s">
        <v>276</v>
      </c>
      <c r="E34" s="105">
        <f t="shared" si="0"/>
        <v>130</v>
      </c>
      <c r="F34" s="51">
        <v>130</v>
      </c>
      <c r="G34" s="7"/>
      <c r="H34" s="7"/>
      <c r="I34" s="7"/>
      <c r="J34" s="7"/>
      <c r="K34" s="7"/>
    </row>
    <row r="35" spans="1:11" ht="13.5">
      <c r="A35" s="29"/>
      <c r="B35" s="39"/>
      <c r="C35" s="117" t="s">
        <v>279</v>
      </c>
      <c r="D35" s="119" t="s">
        <v>275</v>
      </c>
      <c r="E35" s="105">
        <f t="shared" si="0"/>
        <v>130</v>
      </c>
      <c r="F35" s="51">
        <v>130</v>
      </c>
      <c r="G35" s="7"/>
      <c r="H35" s="7"/>
      <c r="I35" s="7"/>
      <c r="J35" s="7"/>
      <c r="K35" s="7"/>
    </row>
    <row r="36" spans="1:11" ht="13.5">
      <c r="A36" s="29"/>
      <c r="B36" s="39"/>
      <c r="C36" s="39"/>
      <c r="D36" s="116" t="s">
        <v>267</v>
      </c>
      <c r="E36" s="105">
        <f t="shared" si="0"/>
        <v>1077.2</v>
      </c>
      <c r="F36" s="51">
        <v>1077.2</v>
      </c>
      <c r="G36" s="7"/>
      <c r="H36" s="7"/>
      <c r="I36" s="7"/>
      <c r="J36" s="7"/>
      <c r="K36" s="7"/>
    </row>
    <row r="37" spans="1:11" ht="13.5">
      <c r="A37" s="29"/>
      <c r="B37" s="39"/>
      <c r="C37" s="39"/>
      <c r="D37" s="33" t="s">
        <v>268</v>
      </c>
      <c r="E37" s="105">
        <f t="shared" si="0"/>
        <v>1077.2</v>
      </c>
      <c r="F37" s="51">
        <v>1077.2</v>
      </c>
      <c r="G37" s="7"/>
      <c r="H37" s="7"/>
      <c r="I37" s="7"/>
      <c r="J37" s="7"/>
      <c r="K37" s="7"/>
    </row>
    <row r="38" spans="1:11" ht="13.5">
      <c r="A38" s="29"/>
      <c r="B38" s="29" t="s">
        <v>258</v>
      </c>
      <c r="C38" s="29"/>
      <c r="D38" s="106" t="s">
        <v>259</v>
      </c>
      <c r="E38" s="105">
        <f t="shared" si="0"/>
        <v>70</v>
      </c>
      <c r="F38" s="51">
        <v>70</v>
      </c>
      <c r="G38" s="7"/>
      <c r="H38" s="7"/>
      <c r="I38" s="7"/>
      <c r="J38" s="7"/>
      <c r="K38" s="7"/>
    </row>
    <row r="39" spans="1:11" ht="13.5">
      <c r="A39" s="29"/>
      <c r="B39" s="29"/>
      <c r="C39" s="29" t="s">
        <v>256</v>
      </c>
      <c r="D39" s="107" t="s">
        <v>260</v>
      </c>
      <c r="E39" s="105">
        <f t="shared" si="0"/>
        <v>70</v>
      </c>
      <c r="F39" s="51">
        <v>70</v>
      </c>
      <c r="G39" s="7"/>
      <c r="H39" s="7"/>
      <c r="I39" s="7"/>
      <c r="J39" s="7"/>
      <c r="K39" s="7"/>
    </row>
    <row r="40" spans="1:11" ht="13.5">
      <c r="A40" s="29"/>
      <c r="B40" s="63" t="s">
        <v>261</v>
      </c>
      <c r="C40" s="29"/>
      <c r="D40" s="106" t="s">
        <v>266</v>
      </c>
      <c r="E40" s="105">
        <f t="shared" si="0"/>
        <v>102.2</v>
      </c>
      <c r="F40" s="51">
        <v>102.2</v>
      </c>
      <c r="G40" s="7"/>
      <c r="H40" s="7"/>
      <c r="I40" s="7"/>
      <c r="J40" s="7"/>
      <c r="K40" s="7"/>
    </row>
    <row r="41" spans="1:11" ht="13.5">
      <c r="A41" s="29"/>
      <c r="B41" s="29"/>
      <c r="C41" s="63" t="s">
        <v>262</v>
      </c>
      <c r="D41" s="108" t="s">
        <v>264</v>
      </c>
      <c r="E41" s="105">
        <f t="shared" si="0"/>
        <v>41</v>
      </c>
      <c r="F41" s="51">
        <v>41</v>
      </c>
      <c r="G41" s="7"/>
      <c r="H41" s="7"/>
      <c r="I41" s="7"/>
      <c r="J41" s="7"/>
      <c r="K41" s="7"/>
    </row>
    <row r="42" spans="1:11" ht="13.5">
      <c r="A42" s="29"/>
      <c r="B42" s="29"/>
      <c r="C42" s="63" t="s">
        <v>263</v>
      </c>
      <c r="D42" s="108" t="s">
        <v>265</v>
      </c>
      <c r="E42" s="105">
        <f t="shared" si="0"/>
        <v>61.2</v>
      </c>
      <c r="F42" s="101">
        <v>61.2</v>
      </c>
      <c r="G42" s="7"/>
      <c r="H42" s="7"/>
      <c r="I42" s="7"/>
      <c r="J42" s="7"/>
      <c r="K42" s="7"/>
    </row>
    <row r="43" spans="1:11" ht="13.5">
      <c r="A43" s="29"/>
      <c r="B43" s="29" t="s">
        <v>135</v>
      </c>
      <c r="C43" s="29"/>
      <c r="D43" s="109" t="s">
        <v>136</v>
      </c>
      <c r="E43" s="105">
        <f t="shared" si="0"/>
        <v>18</v>
      </c>
      <c r="F43" s="7">
        <v>18</v>
      </c>
      <c r="G43" s="7"/>
      <c r="H43" s="7"/>
      <c r="I43" s="7"/>
      <c r="J43" s="7"/>
      <c r="K43" s="7"/>
    </row>
    <row r="44" spans="1:11" ht="13.5">
      <c r="A44" s="29"/>
      <c r="B44" s="29"/>
      <c r="C44" s="29" t="s">
        <v>111</v>
      </c>
      <c r="D44" s="107" t="s">
        <v>137</v>
      </c>
      <c r="E44" s="105">
        <f t="shared" si="0"/>
        <v>18</v>
      </c>
      <c r="F44" s="7">
        <v>18</v>
      </c>
      <c r="G44" s="122"/>
      <c r="H44" s="7"/>
      <c r="I44" s="7"/>
      <c r="J44" s="7"/>
      <c r="K44" s="7"/>
    </row>
    <row r="45" spans="1:11" ht="14.25">
      <c r="A45" s="121" t="s">
        <v>280</v>
      </c>
      <c r="B45" s="29"/>
      <c r="C45" s="29"/>
      <c r="D45" s="110" t="s">
        <v>269</v>
      </c>
      <c r="E45" s="105">
        <f t="shared" si="0"/>
        <v>346.9</v>
      </c>
      <c r="F45" s="7">
        <v>346.9</v>
      </c>
      <c r="G45" s="7"/>
      <c r="H45" s="7"/>
      <c r="I45" s="7"/>
      <c r="J45" s="7"/>
      <c r="K45" s="7"/>
    </row>
    <row r="46" spans="1:11" ht="14.25">
      <c r="A46" s="29"/>
      <c r="B46" s="121" t="s">
        <v>281</v>
      </c>
      <c r="C46" s="29"/>
      <c r="D46" s="110" t="s">
        <v>270</v>
      </c>
      <c r="E46" s="105">
        <f t="shared" si="0"/>
        <v>300</v>
      </c>
      <c r="F46" s="7">
        <v>300</v>
      </c>
      <c r="G46" s="7"/>
      <c r="H46" s="7"/>
      <c r="I46" s="7"/>
      <c r="J46" s="7"/>
      <c r="K46" s="7"/>
    </row>
    <row r="47" spans="1:11" ht="14.25">
      <c r="A47" s="29"/>
      <c r="B47" s="29"/>
      <c r="C47" s="121" t="s">
        <v>282</v>
      </c>
      <c r="D47" s="111" t="s">
        <v>271</v>
      </c>
      <c r="E47" s="105">
        <f t="shared" si="0"/>
        <v>300</v>
      </c>
      <c r="F47" s="7">
        <v>300</v>
      </c>
      <c r="G47" s="7"/>
      <c r="H47" s="7"/>
      <c r="I47" s="7"/>
      <c r="J47" s="7"/>
      <c r="K47" s="7"/>
    </row>
    <row r="48" spans="1:11" ht="14.25">
      <c r="A48" s="29"/>
      <c r="B48" s="121" t="s">
        <v>283</v>
      </c>
      <c r="C48" s="29"/>
      <c r="D48" s="110" t="s">
        <v>272</v>
      </c>
      <c r="E48" s="105">
        <f t="shared" si="0"/>
        <v>46.9</v>
      </c>
      <c r="F48" s="7">
        <v>46.9</v>
      </c>
      <c r="G48" s="7"/>
      <c r="H48" s="7"/>
      <c r="I48" s="7"/>
      <c r="J48" s="7"/>
      <c r="K48" s="7"/>
    </row>
    <row r="49" spans="1:11" ht="14.25">
      <c r="A49" s="29"/>
      <c r="B49" s="29"/>
      <c r="C49" s="121" t="s">
        <v>284</v>
      </c>
      <c r="D49" s="111" t="s">
        <v>273</v>
      </c>
      <c r="E49" s="105">
        <f t="shared" si="0"/>
        <v>46.9</v>
      </c>
      <c r="F49" s="7">
        <v>46.9</v>
      </c>
      <c r="G49" s="7"/>
      <c r="H49" s="7"/>
      <c r="I49" s="7"/>
      <c r="J49" s="7"/>
      <c r="K49" s="7"/>
    </row>
    <row r="50" spans="1:11" ht="13.5">
      <c r="A50" s="40" t="s">
        <v>138</v>
      </c>
      <c r="B50" s="29"/>
      <c r="C50" s="29"/>
      <c r="D50" s="41" t="s">
        <v>139</v>
      </c>
      <c r="E50" s="105">
        <f t="shared" si="0"/>
        <v>26.86</v>
      </c>
      <c r="F50" s="7">
        <v>26.86</v>
      </c>
      <c r="G50" s="7"/>
      <c r="H50" s="7"/>
      <c r="I50" s="7"/>
      <c r="J50" s="7"/>
      <c r="K50" s="7"/>
    </row>
    <row r="51" spans="1:11" ht="13.5">
      <c r="A51" s="40"/>
      <c r="B51" s="29" t="s">
        <v>109</v>
      </c>
      <c r="C51" s="29"/>
      <c r="D51" s="42" t="s">
        <v>140</v>
      </c>
      <c r="E51" s="105">
        <f t="shared" si="0"/>
        <v>26.86</v>
      </c>
      <c r="F51" s="7">
        <v>26.86</v>
      </c>
      <c r="G51" s="7"/>
      <c r="H51" s="7"/>
      <c r="I51" s="7"/>
      <c r="J51" s="7"/>
      <c r="K51" s="7"/>
    </row>
    <row r="52" spans="1:11" ht="13.5">
      <c r="A52" s="7"/>
      <c r="B52" s="7"/>
      <c r="C52" s="29" t="s">
        <v>111</v>
      </c>
      <c r="D52" s="42" t="s">
        <v>141</v>
      </c>
      <c r="E52" s="105">
        <f t="shared" si="0"/>
        <v>26.86</v>
      </c>
      <c r="F52" s="7">
        <v>26.86</v>
      </c>
      <c r="G52" s="7"/>
      <c r="H52" s="7"/>
      <c r="I52" s="7"/>
      <c r="J52" s="7"/>
      <c r="K52" s="7"/>
    </row>
  </sheetData>
  <sheetProtection/>
  <mergeCells count="12">
    <mergeCell ref="A8:A9"/>
    <mergeCell ref="B8:B9"/>
    <mergeCell ref="C8:C9"/>
    <mergeCell ref="D4:D7"/>
    <mergeCell ref="I4:I7"/>
    <mergeCell ref="J4:J7"/>
    <mergeCell ref="K4:K7"/>
    <mergeCell ref="A4:C7"/>
    <mergeCell ref="E4:E7"/>
    <mergeCell ref="F4:F7"/>
    <mergeCell ref="G4:G7"/>
    <mergeCell ref="H4:H7"/>
  </mergeCells>
  <printOptions/>
  <pageMargins left="0.75" right="0.75" top="1" bottom="1" header="0.51" footer="0.51"/>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2:J53"/>
  <sheetViews>
    <sheetView tabSelected="1" zoomScaleSheetLayoutView="100" zoomScalePageLayoutView="0" workbookViewId="0" topLeftCell="A14">
      <selection activeCell="I30" sqref="I30"/>
    </sheetView>
  </sheetViews>
  <sheetFormatPr defaultColWidth="9.140625" defaultRowHeight="12.75"/>
  <cols>
    <col min="1" max="1" width="5.00390625" style="0" customWidth="1"/>
    <col min="2" max="2" width="4.57421875" style="0" customWidth="1"/>
    <col min="3" max="3" width="5.00390625" style="0" customWidth="1"/>
    <col min="4" max="4" width="32.28125" style="0" customWidth="1"/>
    <col min="5" max="10" width="17.140625" style="0" customWidth="1"/>
    <col min="11" max="11" width="9.7109375" style="0" bestFit="1" customWidth="1"/>
  </cols>
  <sheetData>
    <row r="2" ht="12.75">
      <c r="J2" s="1" t="s">
        <v>142</v>
      </c>
    </row>
    <row r="3" spans="1:10" ht="12.75">
      <c r="A3" s="2" t="s">
        <v>4</v>
      </c>
      <c r="J3" s="1" t="s">
        <v>5</v>
      </c>
    </row>
    <row r="4" spans="1:10" ht="15" customHeight="1">
      <c r="A4" s="72" t="s">
        <v>94</v>
      </c>
      <c r="B4" s="73"/>
      <c r="C4" s="73"/>
      <c r="D4" s="73" t="s">
        <v>95</v>
      </c>
      <c r="E4" s="74" t="s">
        <v>85</v>
      </c>
      <c r="F4" s="74" t="s">
        <v>85</v>
      </c>
      <c r="G4" s="74" t="s">
        <v>143</v>
      </c>
      <c r="H4" s="74" t="s">
        <v>144</v>
      </c>
      <c r="I4" s="74" t="s">
        <v>145</v>
      </c>
      <c r="J4" s="74" t="s">
        <v>146</v>
      </c>
    </row>
    <row r="5" spans="1:10" ht="15" customHeight="1">
      <c r="A5" s="76"/>
      <c r="B5" s="77" t="s">
        <v>7</v>
      </c>
      <c r="C5" s="77" t="s">
        <v>7</v>
      </c>
      <c r="D5" s="77" t="s">
        <v>7</v>
      </c>
      <c r="E5" s="75" t="s">
        <v>7</v>
      </c>
      <c r="F5" s="75"/>
      <c r="G5" s="75" t="s">
        <v>7</v>
      </c>
      <c r="H5" s="75" t="s">
        <v>7</v>
      </c>
      <c r="I5" s="75" t="s">
        <v>7</v>
      </c>
      <c r="J5" s="75" t="s">
        <v>7</v>
      </c>
    </row>
    <row r="6" spans="1:10" ht="15" customHeight="1">
      <c r="A6" s="76"/>
      <c r="B6" s="77" t="s">
        <v>7</v>
      </c>
      <c r="C6" s="77" t="s">
        <v>7</v>
      </c>
      <c r="D6" s="77" t="s">
        <v>7</v>
      </c>
      <c r="E6" s="75" t="s">
        <v>7</v>
      </c>
      <c r="F6" s="75"/>
      <c r="G6" s="75" t="s">
        <v>7</v>
      </c>
      <c r="H6" s="75" t="s">
        <v>7</v>
      </c>
      <c r="I6" s="75" t="s">
        <v>7</v>
      </c>
      <c r="J6" s="75" t="s">
        <v>7</v>
      </c>
    </row>
    <row r="7" spans="1:10" ht="15" customHeight="1">
      <c r="A7" s="76"/>
      <c r="B7" s="80" t="s">
        <v>7</v>
      </c>
      <c r="C7" s="80" t="s">
        <v>7</v>
      </c>
      <c r="D7" s="80" t="s">
        <v>7</v>
      </c>
      <c r="E7" s="75" t="s">
        <v>7</v>
      </c>
      <c r="F7" s="75"/>
      <c r="G7" s="75" t="s">
        <v>7</v>
      </c>
      <c r="H7" s="75" t="s">
        <v>7</v>
      </c>
      <c r="I7" s="75" t="s">
        <v>7</v>
      </c>
      <c r="J7" s="75" t="s">
        <v>7</v>
      </c>
    </row>
    <row r="8" spans="1:10" ht="15" customHeight="1">
      <c r="A8" s="78" t="s">
        <v>103</v>
      </c>
      <c r="B8" s="79" t="s">
        <v>104</v>
      </c>
      <c r="C8" s="79" t="s">
        <v>105</v>
      </c>
      <c r="D8" s="22" t="s">
        <v>12</v>
      </c>
      <c r="E8" s="11" t="s">
        <v>13</v>
      </c>
      <c r="F8" s="11" t="s">
        <v>13</v>
      </c>
      <c r="G8" s="11" t="s">
        <v>22</v>
      </c>
      <c r="H8" s="11" t="s">
        <v>26</v>
      </c>
      <c r="I8" s="11" t="s">
        <v>30</v>
      </c>
      <c r="J8" s="11" t="s">
        <v>34</v>
      </c>
    </row>
    <row r="9" spans="1:10" ht="15" customHeight="1">
      <c r="A9" s="78"/>
      <c r="B9" s="79" t="s">
        <v>7</v>
      </c>
      <c r="C9" s="79" t="s">
        <v>7</v>
      </c>
      <c r="D9" s="112" t="s">
        <v>106</v>
      </c>
      <c r="E9" s="103">
        <f>SUM(F9:G9)</f>
        <v>3529.4300000000003</v>
      </c>
      <c r="F9" s="103">
        <f>SUM(F10,F50,F45)</f>
        <v>278.91</v>
      </c>
      <c r="G9" s="103">
        <f>SUM(G10,G50,G45)</f>
        <v>3250.5200000000004</v>
      </c>
      <c r="H9" s="13"/>
      <c r="I9" s="14" t="s">
        <v>7</v>
      </c>
      <c r="J9" s="14" t="s">
        <v>7</v>
      </c>
    </row>
    <row r="10" spans="1:10" ht="15" customHeight="1">
      <c r="A10" s="29" t="s">
        <v>107</v>
      </c>
      <c r="B10" s="29"/>
      <c r="C10" s="29"/>
      <c r="D10" s="30" t="s">
        <v>108</v>
      </c>
      <c r="E10" s="105">
        <f aca="true" t="shared" si="0" ref="E10:E52">SUM(F10:G10)</f>
        <v>3155.6700000000005</v>
      </c>
      <c r="F10" s="31">
        <f>SUM(F11,F17,F20,F27,F29,F38,F40,F43)</f>
        <v>252.05</v>
      </c>
      <c r="G10" s="31">
        <f>SUM(G11,G17,G20,G27,G29,G38,G40,G43,G36,G34)</f>
        <v>2903.6200000000003</v>
      </c>
      <c r="H10" s="31"/>
      <c r="I10" s="17" t="s">
        <v>7</v>
      </c>
      <c r="J10" s="17" t="s">
        <v>7</v>
      </c>
    </row>
    <row r="11" spans="1:10" ht="15" customHeight="1">
      <c r="A11" s="29"/>
      <c r="B11" s="29" t="s">
        <v>109</v>
      </c>
      <c r="C11" s="29"/>
      <c r="D11" s="32" t="s">
        <v>110</v>
      </c>
      <c r="E11" s="105">
        <f t="shared" si="0"/>
        <v>163.64999999999998</v>
      </c>
      <c r="F11" s="31">
        <f>SUM(F12:F16)</f>
        <v>55.72</v>
      </c>
      <c r="G11" s="31">
        <f>SUM(G12:G16)</f>
        <v>107.92999999999999</v>
      </c>
      <c r="H11" s="31"/>
      <c r="I11" s="17" t="s">
        <v>7</v>
      </c>
      <c r="J11" s="17" t="s">
        <v>7</v>
      </c>
    </row>
    <row r="12" spans="1:10" ht="15" customHeight="1">
      <c r="A12" s="29"/>
      <c r="B12" s="29"/>
      <c r="C12" s="29" t="s">
        <v>111</v>
      </c>
      <c r="D12" s="32" t="s">
        <v>112</v>
      </c>
      <c r="E12" s="105">
        <f t="shared" si="0"/>
        <v>55.72</v>
      </c>
      <c r="F12" s="31">
        <v>55.72</v>
      </c>
      <c r="G12" s="31"/>
      <c r="H12" s="31"/>
      <c r="I12" s="17" t="s">
        <v>7</v>
      </c>
      <c r="J12" s="17" t="s">
        <v>7</v>
      </c>
    </row>
    <row r="13" spans="1:10" ht="15" customHeight="1">
      <c r="A13" s="29"/>
      <c r="B13" s="29"/>
      <c r="C13" s="29" t="s">
        <v>252</v>
      </c>
      <c r="D13" s="32" t="s">
        <v>254</v>
      </c>
      <c r="E13" s="105">
        <f t="shared" si="0"/>
        <v>10</v>
      </c>
      <c r="F13" s="31"/>
      <c r="G13" s="31">
        <v>10</v>
      </c>
      <c r="H13" s="31"/>
      <c r="I13" s="17" t="s">
        <v>7</v>
      </c>
      <c r="J13" s="17" t="s">
        <v>7</v>
      </c>
    </row>
    <row r="14" spans="1:10" ht="15" customHeight="1">
      <c r="A14" s="29"/>
      <c r="B14" s="29"/>
      <c r="C14" s="29" t="s">
        <v>253</v>
      </c>
      <c r="D14" s="32" t="s">
        <v>255</v>
      </c>
      <c r="E14" s="105">
        <f t="shared" si="0"/>
        <v>12</v>
      </c>
      <c r="F14" s="31"/>
      <c r="G14" s="31">
        <v>12</v>
      </c>
      <c r="H14" s="100"/>
      <c r="I14" s="24"/>
      <c r="J14" s="24"/>
    </row>
    <row r="15" spans="1:10" ht="15" customHeight="1">
      <c r="A15" s="29"/>
      <c r="B15" s="29"/>
      <c r="C15" s="29" t="s">
        <v>251</v>
      </c>
      <c r="D15" s="32" t="s">
        <v>250</v>
      </c>
      <c r="E15" s="105">
        <f t="shared" si="0"/>
        <v>52.23</v>
      </c>
      <c r="F15" s="31"/>
      <c r="G15" s="31">
        <v>52.23</v>
      </c>
      <c r="H15" s="31"/>
      <c r="I15" s="101" t="s">
        <v>7</v>
      </c>
      <c r="J15" s="101" t="s">
        <v>7</v>
      </c>
    </row>
    <row r="16" spans="1:10" ht="15" customHeight="1">
      <c r="A16" s="29"/>
      <c r="B16" s="29"/>
      <c r="C16" s="29" t="s">
        <v>114</v>
      </c>
      <c r="D16" s="33" t="s">
        <v>115</v>
      </c>
      <c r="E16" s="105">
        <f t="shared" si="0"/>
        <v>33.7</v>
      </c>
      <c r="F16" s="31"/>
      <c r="G16" s="31">
        <v>33.7</v>
      </c>
      <c r="H16" s="31"/>
      <c r="I16" s="101" t="s">
        <v>7</v>
      </c>
      <c r="J16" s="101" t="s">
        <v>7</v>
      </c>
    </row>
    <row r="17" spans="1:10" ht="15" customHeight="1">
      <c r="A17" s="29"/>
      <c r="B17" s="29" t="s">
        <v>116</v>
      </c>
      <c r="C17" s="29"/>
      <c r="D17" s="32" t="s">
        <v>117</v>
      </c>
      <c r="E17" s="105">
        <f t="shared" si="0"/>
        <v>91.46000000000001</v>
      </c>
      <c r="F17" s="31">
        <f>SUM(F18:F19)</f>
        <v>8.23</v>
      </c>
      <c r="G17" s="31">
        <f>SUM(G18:G19)</f>
        <v>83.23</v>
      </c>
      <c r="H17" s="31"/>
      <c r="I17" s="101" t="s">
        <v>7</v>
      </c>
      <c r="J17" s="101" t="s">
        <v>7</v>
      </c>
    </row>
    <row r="18" spans="1:10" ht="15" customHeight="1">
      <c r="A18" s="29"/>
      <c r="B18" s="29"/>
      <c r="C18" s="29" t="s">
        <v>111</v>
      </c>
      <c r="D18" s="34" t="s">
        <v>118</v>
      </c>
      <c r="E18" s="105">
        <v>3.23</v>
      </c>
      <c r="F18" s="31">
        <f>3.23+5</f>
        <v>8.23</v>
      </c>
      <c r="G18" s="31"/>
      <c r="H18" s="31"/>
      <c r="I18" s="101" t="s">
        <v>7</v>
      </c>
      <c r="J18" s="101" t="s">
        <v>7</v>
      </c>
    </row>
    <row r="19" spans="1:10" ht="15" customHeight="1">
      <c r="A19" s="29"/>
      <c r="B19" s="35"/>
      <c r="C19" s="118" t="s">
        <v>277</v>
      </c>
      <c r="D19" s="115" t="s">
        <v>274</v>
      </c>
      <c r="E19" s="113">
        <f t="shared" si="0"/>
        <v>83.23</v>
      </c>
      <c r="F19" s="114"/>
      <c r="G19" s="114">
        <v>83.23</v>
      </c>
      <c r="H19" s="31"/>
      <c r="I19" s="101"/>
      <c r="J19" s="101"/>
    </row>
    <row r="20" spans="1:10" ht="15" customHeight="1">
      <c r="A20" s="29"/>
      <c r="B20" s="35" t="s">
        <v>113</v>
      </c>
      <c r="C20" s="35"/>
      <c r="D20" s="102" t="s">
        <v>119</v>
      </c>
      <c r="E20" s="103">
        <f t="shared" si="0"/>
        <v>1015.6600000000001</v>
      </c>
      <c r="F20" s="104">
        <f>SUM(F21:F26)</f>
        <v>0</v>
      </c>
      <c r="G20" s="104">
        <f>SUM(G21:G26)</f>
        <v>1015.6600000000001</v>
      </c>
      <c r="H20" s="37"/>
      <c r="I20" s="101" t="s">
        <v>7</v>
      </c>
      <c r="J20" s="101" t="s">
        <v>7</v>
      </c>
    </row>
    <row r="21" spans="1:10" ht="15" customHeight="1">
      <c r="A21" s="29"/>
      <c r="B21" s="35"/>
      <c r="C21" s="35" t="s">
        <v>256</v>
      </c>
      <c r="D21" s="36" t="s">
        <v>257</v>
      </c>
      <c r="E21" s="105">
        <f t="shared" si="0"/>
        <v>10</v>
      </c>
      <c r="F21" s="37"/>
      <c r="G21" s="37">
        <v>10</v>
      </c>
      <c r="H21" s="37"/>
      <c r="I21" s="101" t="s">
        <v>7</v>
      </c>
      <c r="J21" s="101" t="s">
        <v>7</v>
      </c>
    </row>
    <row r="22" spans="1:10" ht="15" customHeight="1">
      <c r="A22" s="29"/>
      <c r="B22" s="35"/>
      <c r="C22" s="35" t="s">
        <v>109</v>
      </c>
      <c r="D22" s="33" t="s">
        <v>120</v>
      </c>
      <c r="E22" s="105">
        <f t="shared" si="0"/>
        <v>370</v>
      </c>
      <c r="F22" s="37"/>
      <c r="G22" s="37">
        <v>370</v>
      </c>
      <c r="H22" s="37"/>
      <c r="I22" s="101" t="s">
        <v>7</v>
      </c>
      <c r="J22" s="101" t="s">
        <v>7</v>
      </c>
    </row>
    <row r="23" spans="1:10" ht="15" customHeight="1">
      <c r="A23" s="29"/>
      <c r="B23" s="35"/>
      <c r="C23" s="35" t="s">
        <v>121</v>
      </c>
      <c r="D23" s="33" t="s">
        <v>122</v>
      </c>
      <c r="E23" s="105">
        <f t="shared" si="0"/>
        <v>197.02</v>
      </c>
      <c r="F23" s="37"/>
      <c r="G23" s="37">
        <v>197.02</v>
      </c>
      <c r="H23" s="37"/>
      <c r="I23" s="101" t="s">
        <v>7</v>
      </c>
      <c r="J23" s="101" t="s">
        <v>7</v>
      </c>
    </row>
    <row r="24" spans="1:10" ht="15" customHeight="1">
      <c r="A24" s="29"/>
      <c r="B24" s="35"/>
      <c r="C24" s="35" t="s">
        <v>116</v>
      </c>
      <c r="D24" s="33" t="s">
        <v>123</v>
      </c>
      <c r="E24" s="105">
        <f t="shared" si="0"/>
        <v>260</v>
      </c>
      <c r="F24" s="51"/>
      <c r="G24" s="51">
        <v>260</v>
      </c>
      <c r="H24" s="51"/>
      <c r="I24" s="101" t="s">
        <v>7</v>
      </c>
      <c r="J24" s="101" t="s">
        <v>7</v>
      </c>
    </row>
    <row r="25" spans="1:10" ht="15" customHeight="1">
      <c r="A25" s="29"/>
      <c r="B25" s="35"/>
      <c r="C25" s="35" t="s">
        <v>124</v>
      </c>
      <c r="D25" s="33" t="s">
        <v>125</v>
      </c>
      <c r="E25" s="105">
        <f t="shared" si="0"/>
        <v>38.09</v>
      </c>
      <c r="F25" s="51"/>
      <c r="G25" s="51">
        <v>38.09</v>
      </c>
      <c r="H25" s="51"/>
      <c r="I25" s="101" t="s">
        <v>7</v>
      </c>
      <c r="J25" s="101" t="s">
        <v>7</v>
      </c>
    </row>
    <row r="26" spans="1:10" ht="15" customHeight="1">
      <c r="A26" s="29"/>
      <c r="B26" s="35"/>
      <c r="C26" s="35" t="s">
        <v>114</v>
      </c>
      <c r="D26" s="33" t="s">
        <v>126</v>
      </c>
      <c r="E26" s="105">
        <f t="shared" si="0"/>
        <v>140.55</v>
      </c>
      <c r="F26" s="51"/>
      <c r="G26" s="51">
        <v>140.55</v>
      </c>
      <c r="H26" s="51"/>
      <c r="I26" s="101" t="s">
        <v>7</v>
      </c>
      <c r="J26" s="101" t="s">
        <v>7</v>
      </c>
    </row>
    <row r="27" spans="1:10" ht="15" customHeight="1">
      <c r="A27" s="29"/>
      <c r="B27" s="35" t="s">
        <v>127</v>
      </c>
      <c r="C27" s="35"/>
      <c r="D27" s="36" t="s">
        <v>128</v>
      </c>
      <c r="E27" s="105">
        <f t="shared" si="0"/>
        <v>200</v>
      </c>
      <c r="F27" s="51">
        <f>SUM(F28:F28)</f>
        <v>0</v>
      </c>
      <c r="G27" s="51">
        <f>SUM(G28:G28)</f>
        <v>200</v>
      </c>
      <c r="H27" s="51"/>
      <c r="I27" s="101" t="s">
        <v>7</v>
      </c>
      <c r="J27" s="101" t="s">
        <v>7</v>
      </c>
    </row>
    <row r="28" spans="1:10" ht="15" customHeight="1">
      <c r="A28" s="29"/>
      <c r="B28" s="35"/>
      <c r="C28" s="35" t="s">
        <v>111</v>
      </c>
      <c r="D28" s="33" t="s">
        <v>129</v>
      </c>
      <c r="E28" s="105">
        <f t="shared" si="0"/>
        <v>200</v>
      </c>
      <c r="F28" s="51"/>
      <c r="G28" s="51">
        <v>200</v>
      </c>
      <c r="H28" s="51"/>
      <c r="I28" s="101" t="s">
        <v>7</v>
      </c>
      <c r="J28" s="101" t="s">
        <v>7</v>
      </c>
    </row>
    <row r="29" spans="1:10" ht="15" customHeight="1">
      <c r="A29" s="29"/>
      <c r="B29" s="35" t="s">
        <v>47</v>
      </c>
      <c r="C29" s="35"/>
      <c r="D29" s="33" t="s">
        <v>130</v>
      </c>
      <c r="E29" s="105">
        <f t="shared" si="0"/>
        <v>287.5</v>
      </c>
      <c r="F29" s="51">
        <f>SUM(F30:F33)</f>
        <v>188.1</v>
      </c>
      <c r="G29" s="51">
        <f>SUM(G30:G33)</f>
        <v>99.4</v>
      </c>
      <c r="H29" s="51"/>
      <c r="I29" s="101" t="s">
        <v>7</v>
      </c>
      <c r="J29" s="101" t="s">
        <v>7</v>
      </c>
    </row>
    <row r="30" spans="1:10" ht="15" customHeight="1">
      <c r="A30" s="29"/>
      <c r="B30" s="35"/>
      <c r="C30" s="35" t="s">
        <v>111</v>
      </c>
      <c r="D30" s="33" t="s">
        <v>131</v>
      </c>
      <c r="E30" s="105">
        <f t="shared" si="0"/>
        <v>5.4</v>
      </c>
      <c r="F30" s="51"/>
      <c r="G30" s="51">
        <v>5.4</v>
      </c>
      <c r="H30" s="51"/>
      <c r="I30" s="101" t="s">
        <v>7</v>
      </c>
      <c r="J30" s="101" t="s">
        <v>7</v>
      </c>
    </row>
    <row r="31" spans="1:10" ht="15" customHeight="1">
      <c r="A31" s="29"/>
      <c r="B31" s="35"/>
      <c r="C31" s="35" t="s">
        <v>109</v>
      </c>
      <c r="D31" s="33" t="s">
        <v>132</v>
      </c>
      <c r="E31" s="105">
        <f t="shared" si="0"/>
        <v>50.1</v>
      </c>
      <c r="F31" s="51"/>
      <c r="G31" s="51">
        <v>50.1</v>
      </c>
      <c r="H31" s="51"/>
      <c r="I31" s="101" t="s">
        <v>7</v>
      </c>
      <c r="J31" s="101" t="s">
        <v>7</v>
      </c>
    </row>
    <row r="32" spans="1:10" ht="15" customHeight="1">
      <c r="A32" s="29"/>
      <c r="B32" s="29"/>
      <c r="C32" s="29" t="s">
        <v>116</v>
      </c>
      <c r="D32" s="38" t="s">
        <v>133</v>
      </c>
      <c r="E32" s="105">
        <f t="shared" si="0"/>
        <v>218.1</v>
      </c>
      <c r="F32" s="31">
        <f>218.1-30</f>
        <v>188.1</v>
      </c>
      <c r="G32" s="31">
        <v>30</v>
      </c>
      <c r="H32" s="31"/>
      <c r="I32" s="101" t="s">
        <v>7</v>
      </c>
      <c r="J32" s="101" t="s">
        <v>7</v>
      </c>
    </row>
    <row r="33" spans="1:10" ht="15" customHeight="1">
      <c r="A33" s="29"/>
      <c r="B33" s="39"/>
      <c r="C33" s="39" t="s">
        <v>114</v>
      </c>
      <c r="D33" s="33" t="s">
        <v>134</v>
      </c>
      <c r="E33" s="105">
        <f t="shared" si="0"/>
        <v>13.9</v>
      </c>
      <c r="F33" s="51"/>
      <c r="G33" s="51">
        <v>13.9</v>
      </c>
      <c r="H33" s="51"/>
      <c r="I33" s="101" t="s">
        <v>7</v>
      </c>
      <c r="J33" s="101" t="s">
        <v>7</v>
      </c>
    </row>
    <row r="34" spans="1:10" ht="15" customHeight="1">
      <c r="A34" s="29"/>
      <c r="B34" s="117" t="s">
        <v>278</v>
      </c>
      <c r="C34" s="39"/>
      <c r="D34" s="120" t="s">
        <v>276</v>
      </c>
      <c r="E34" s="105">
        <f t="shared" si="0"/>
        <v>130</v>
      </c>
      <c r="F34" s="51"/>
      <c r="G34" s="51">
        <v>130</v>
      </c>
      <c r="H34" s="51"/>
      <c r="I34" s="101"/>
      <c r="J34" s="101"/>
    </row>
    <row r="35" spans="1:10" ht="15" customHeight="1">
      <c r="A35" s="29"/>
      <c r="B35" s="39"/>
      <c r="C35" s="117" t="s">
        <v>279</v>
      </c>
      <c r="D35" s="119" t="s">
        <v>275</v>
      </c>
      <c r="E35" s="105">
        <f t="shared" si="0"/>
        <v>130</v>
      </c>
      <c r="F35" s="51"/>
      <c r="G35" s="51">
        <v>130</v>
      </c>
      <c r="H35" s="51"/>
      <c r="I35" s="101"/>
      <c r="J35" s="101"/>
    </row>
    <row r="36" spans="1:10" ht="15" customHeight="1">
      <c r="A36" s="29"/>
      <c r="B36" s="39"/>
      <c r="C36" s="39"/>
      <c r="D36" s="116" t="s">
        <v>267</v>
      </c>
      <c r="E36" s="105">
        <f t="shared" si="0"/>
        <v>1077.2</v>
      </c>
      <c r="F36" s="51"/>
      <c r="G36" s="51">
        <v>1077.2</v>
      </c>
      <c r="H36" s="51"/>
      <c r="I36" s="101"/>
      <c r="J36" s="101"/>
    </row>
    <row r="37" spans="1:10" ht="15" customHeight="1">
      <c r="A37" s="29"/>
      <c r="B37" s="39"/>
      <c r="C37" s="39"/>
      <c r="D37" s="33" t="s">
        <v>268</v>
      </c>
      <c r="E37" s="105">
        <f t="shared" si="0"/>
        <v>1077.2</v>
      </c>
      <c r="F37" s="51"/>
      <c r="G37" s="51">
        <v>1077.2</v>
      </c>
      <c r="H37" s="51"/>
      <c r="I37" s="101"/>
      <c r="J37" s="101"/>
    </row>
    <row r="38" spans="1:10" ht="15" customHeight="1">
      <c r="A38" s="29"/>
      <c r="B38" s="29" t="s">
        <v>258</v>
      </c>
      <c r="C38" s="29"/>
      <c r="D38" s="106" t="s">
        <v>259</v>
      </c>
      <c r="E38" s="105">
        <f t="shared" si="0"/>
        <v>70</v>
      </c>
      <c r="F38" s="51">
        <f>SUM(F39)</f>
        <v>0</v>
      </c>
      <c r="G38" s="51">
        <f>SUM(G39)</f>
        <v>70</v>
      </c>
      <c r="H38" s="51"/>
      <c r="I38" s="101" t="s">
        <v>7</v>
      </c>
      <c r="J38" s="101" t="s">
        <v>7</v>
      </c>
    </row>
    <row r="39" spans="1:10" ht="15" customHeight="1">
      <c r="A39" s="29"/>
      <c r="B39" s="29"/>
      <c r="C39" s="29" t="s">
        <v>256</v>
      </c>
      <c r="D39" s="107" t="s">
        <v>260</v>
      </c>
      <c r="E39" s="105">
        <f t="shared" si="0"/>
        <v>70</v>
      </c>
      <c r="F39" s="51"/>
      <c r="G39" s="51">
        <v>70</v>
      </c>
      <c r="H39" s="51"/>
      <c r="I39" s="101"/>
      <c r="J39" s="101"/>
    </row>
    <row r="40" spans="1:10" ht="13.5">
      <c r="A40" s="29"/>
      <c r="B40" s="63" t="s">
        <v>261</v>
      </c>
      <c r="C40" s="29"/>
      <c r="D40" s="106" t="s">
        <v>266</v>
      </c>
      <c r="E40" s="105">
        <f t="shared" si="0"/>
        <v>102.2</v>
      </c>
      <c r="F40" s="51">
        <f>SUM(F41:F42)</f>
        <v>0</v>
      </c>
      <c r="G40" s="51">
        <f>SUM(G41:G42)</f>
        <v>102.2</v>
      </c>
      <c r="H40" s="51"/>
      <c r="I40" s="7"/>
      <c r="J40" s="7"/>
    </row>
    <row r="41" spans="1:10" ht="13.5">
      <c r="A41" s="29"/>
      <c r="B41" s="29"/>
      <c r="C41" s="63" t="s">
        <v>262</v>
      </c>
      <c r="D41" s="108" t="s">
        <v>264</v>
      </c>
      <c r="E41" s="105">
        <f t="shared" si="0"/>
        <v>41</v>
      </c>
      <c r="F41" s="51"/>
      <c r="G41" s="51">
        <v>41</v>
      </c>
      <c r="H41" s="51"/>
      <c r="I41" s="7"/>
      <c r="J41" s="7"/>
    </row>
    <row r="42" spans="1:10" ht="13.5">
      <c r="A42" s="29"/>
      <c r="B42" s="29"/>
      <c r="C42" s="63" t="s">
        <v>263</v>
      </c>
      <c r="D42" s="108" t="s">
        <v>265</v>
      </c>
      <c r="E42" s="105">
        <f t="shared" si="0"/>
        <v>61.2</v>
      </c>
      <c r="F42" s="51"/>
      <c r="G42" s="51">
        <v>61.2</v>
      </c>
      <c r="H42" s="51"/>
      <c r="I42" s="7"/>
      <c r="J42" s="7"/>
    </row>
    <row r="43" spans="1:10" ht="13.5">
      <c r="A43" s="29"/>
      <c r="B43" s="29" t="s">
        <v>135</v>
      </c>
      <c r="C43" s="29"/>
      <c r="D43" s="109" t="s">
        <v>136</v>
      </c>
      <c r="E43" s="105">
        <f t="shared" si="0"/>
        <v>18</v>
      </c>
      <c r="F43" s="51">
        <f>SUM(F44:F44)</f>
        <v>0</v>
      </c>
      <c r="G43" s="51">
        <f>SUM(G44:G44)</f>
        <v>18</v>
      </c>
      <c r="H43" s="51"/>
      <c r="I43" s="7"/>
      <c r="J43" s="7"/>
    </row>
    <row r="44" spans="1:10" ht="13.5">
      <c r="A44" s="29"/>
      <c r="B44" s="29"/>
      <c r="C44" s="29" t="s">
        <v>111</v>
      </c>
      <c r="D44" s="107" t="s">
        <v>137</v>
      </c>
      <c r="E44" s="105">
        <f t="shared" si="0"/>
        <v>18</v>
      </c>
      <c r="F44" s="51"/>
      <c r="G44" s="51">
        <v>18</v>
      </c>
      <c r="H44" s="51"/>
      <c r="I44" s="7"/>
      <c r="J44" s="7"/>
    </row>
    <row r="45" spans="1:10" ht="14.25">
      <c r="A45" s="121" t="s">
        <v>280</v>
      </c>
      <c r="B45" s="29"/>
      <c r="C45" s="29"/>
      <c r="D45" s="110" t="s">
        <v>269</v>
      </c>
      <c r="E45" s="105">
        <f t="shared" si="0"/>
        <v>346.9</v>
      </c>
      <c r="F45" s="51"/>
      <c r="G45" s="51">
        <v>346.9</v>
      </c>
      <c r="H45" s="51"/>
      <c r="I45" s="7"/>
      <c r="J45" s="7"/>
    </row>
    <row r="46" spans="1:10" ht="14.25">
      <c r="A46" s="29"/>
      <c r="B46" s="121" t="s">
        <v>281</v>
      </c>
      <c r="C46" s="29"/>
      <c r="D46" s="110" t="s">
        <v>270</v>
      </c>
      <c r="E46" s="105">
        <f t="shared" si="0"/>
        <v>300</v>
      </c>
      <c r="F46" s="51"/>
      <c r="G46" s="51">
        <v>300</v>
      </c>
      <c r="H46" s="51"/>
      <c r="I46" s="7"/>
      <c r="J46" s="7"/>
    </row>
    <row r="47" spans="1:10" ht="14.25">
      <c r="A47" s="29"/>
      <c r="B47" s="29"/>
      <c r="C47" s="121" t="s">
        <v>282</v>
      </c>
      <c r="D47" s="111" t="s">
        <v>271</v>
      </c>
      <c r="E47" s="105">
        <f t="shared" si="0"/>
        <v>300</v>
      </c>
      <c r="F47" s="51"/>
      <c r="G47" s="51">
        <v>300</v>
      </c>
      <c r="H47" s="51"/>
      <c r="I47" s="7"/>
      <c r="J47" s="7"/>
    </row>
    <row r="48" spans="1:10" ht="14.25">
      <c r="A48" s="29"/>
      <c r="B48" s="121" t="s">
        <v>283</v>
      </c>
      <c r="C48" s="29"/>
      <c r="D48" s="110" t="s">
        <v>272</v>
      </c>
      <c r="E48" s="105">
        <f t="shared" si="0"/>
        <v>46.9</v>
      </c>
      <c r="F48" s="51"/>
      <c r="G48" s="51">
        <v>46.9</v>
      </c>
      <c r="H48" s="51"/>
      <c r="I48" s="7"/>
      <c r="J48" s="7"/>
    </row>
    <row r="49" spans="1:10" ht="14.25">
      <c r="A49" s="29"/>
      <c r="B49" s="29"/>
      <c r="C49" s="121" t="s">
        <v>284</v>
      </c>
      <c r="D49" s="111" t="s">
        <v>273</v>
      </c>
      <c r="E49" s="105">
        <f t="shared" si="0"/>
        <v>46.9</v>
      </c>
      <c r="F49" s="51"/>
      <c r="G49" s="51">
        <v>46.9</v>
      </c>
      <c r="H49" s="51"/>
      <c r="I49" s="7"/>
      <c r="J49" s="7"/>
    </row>
    <row r="50" spans="1:10" ht="15" customHeight="1">
      <c r="A50" s="40" t="s">
        <v>138</v>
      </c>
      <c r="B50" s="29"/>
      <c r="C50" s="29"/>
      <c r="D50" s="41" t="s">
        <v>139</v>
      </c>
      <c r="E50" s="105">
        <f t="shared" si="0"/>
        <v>26.86</v>
      </c>
      <c r="F50" s="51">
        <f>SUM(F51)</f>
        <v>26.86</v>
      </c>
      <c r="G50" s="51">
        <f>SUM(G51)</f>
        <v>0</v>
      </c>
      <c r="H50" s="51"/>
      <c r="I50" s="7"/>
      <c r="J50" s="7"/>
    </row>
    <row r="51" spans="1:10" ht="13.5">
      <c r="A51" s="40"/>
      <c r="B51" s="29" t="s">
        <v>109</v>
      </c>
      <c r="C51" s="29"/>
      <c r="D51" s="42" t="s">
        <v>140</v>
      </c>
      <c r="E51" s="105">
        <f t="shared" si="0"/>
        <v>26.86</v>
      </c>
      <c r="F51" s="51">
        <f>SUM(F52)</f>
        <v>26.86</v>
      </c>
      <c r="G51" s="51">
        <f>SUM(G52)</f>
        <v>0</v>
      </c>
      <c r="H51" s="51"/>
      <c r="I51" s="7"/>
      <c r="J51" s="7"/>
    </row>
    <row r="52" spans="1:10" ht="13.5">
      <c r="A52" s="7"/>
      <c r="B52" s="7"/>
      <c r="C52" s="29" t="s">
        <v>111</v>
      </c>
      <c r="D52" s="42" t="s">
        <v>141</v>
      </c>
      <c r="E52" s="105">
        <f t="shared" si="0"/>
        <v>26.86</v>
      </c>
      <c r="F52" s="101">
        <v>26.86</v>
      </c>
      <c r="G52" s="101"/>
      <c r="H52" s="101"/>
      <c r="I52" s="7"/>
      <c r="J52" s="7"/>
    </row>
    <row r="53" spans="1:10" ht="12.75">
      <c r="A53" s="64"/>
      <c r="B53" s="64"/>
      <c r="C53" s="65"/>
      <c r="D53" s="66"/>
      <c r="E53" s="67"/>
      <c r="F53" s="67"/>
      <c r="G53" s="64"/>
      <c r="H53" s="64"/>
      <c r="I53" s="64"/>
      <c r="J53" s="64"/>
    </row>
  </sheetData>
  <sheetProtection/>
  <mergeCells count="11">
    <mergeCell ref="H4:H7"/>
    <mergeCell ref="A8:A9"/>
    <mergeCell ref="B8:B9"/>
    <mergeCell ref="C8:C9"/>
    <mergeCell ref="D4:D7"/>
    <mergeCell ref="I4:I7"/>
    <mergeCell ref="J4:J7"/>
    <mergeCell ref="A4:C7"/>
    <mergeCell ref="E4:E7"/>
    <mergeCell ref="F4:F7"/>
    <mergeCell ref="G4:G7"/>
  </mergeCells>
  <printOptions/>
  <pageMargins left="0.75" right="0.75" top="1" bottom="1" header="0.51" footer="0.51"/>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7">
      <selection activeCell="H27" sqref="H2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244</v>
      </c>
    </row>
    <row r="2" ht="12.75">
      <c r="H2" s="1" t="s">
        <v>147</v>
      </c>
    </row>
    <row r="3" spans="1:8" ht="12.75">
      <c r="A3" s="2" t="s">
        <v>4</v>
      </c>
      <c r="H3" s="1" t="s">
        <v>5</v>
      </c>
    </row>
    <row r="4" spans="1:8" ht="15" customHeight="1">
      <c r="A4" s="86" t="s">
        <v>148</v>
      </c>
      <c r="B4" s="87"/>
      <c r="C4" s="87"/>
      <c r="D4" s="87" t="s">
        <v>149</v>
      </c>
      <c r="E4" s="87"/>
      <c r="F4" s="87" t="s">
        <v>7</v>
      </c>
      <c r="G4" s="87" t="s">
        <v>7</v>
      </c>
      <c r="H4" s="87" t="s">
        <v>7</v>
      </c>
    </row>
    <row r="5" spans="1:8" ht="14.25" customHeight="1">
      <c r="A5" s="83" t="s">
        <v>9</v>
      </c>
      <c r="B5" s="84" t="s">
        <v>10</v>
      </c>
      <c r="C5" s="84" t="s">
        <v>11</v>
      </c>
      <c r="D5" s="84" t="s">
        <v>9</v>
      </c>
      <c r="E5" s="84" t="s">
        <v>10</v>
      </c>
      <c r="F5" s="85" t="s">
        <v>102</v>
      </c>
      <c r="G5" s="84" t="s">
        <v>150</v>
      </c>
      <c r="H5" s="84" t="s">
        <v>151</v>
      </c>
    </row>
    <row r="6" spans="1:8" ht="30.75" customHeight="1">
      <c r="A6" s="83"/>
      <c r="B6" s="84" t="s">
        <v>7</v>
      </c>
      <c r="C6" s="84" t="s">
        <v>7</v>
      </c>
      <c r="D6" s="84" t="s">
        <v>7</v>
      </c>
      <c r="E6" s="84" t="s">
        <v>7</v>
      </c>
      <c r="F6" s="85" t="s">
        <v>102</v>
      </c>
      <c r="G6" s="84" t="s">
        <v>150</v>
      </c>
      <c r="H6" s="84" t="s">
        <v>151</v>
      </c>
    </row>
    <row r="7" spans="1:8" ht="15" customHeight="1">
      <c r="A7" s="44" t="s">
        <v>12</v>
      </c>
      <c r="B7" s="43" t="s">
        <v>7</v>
      </c>
      <c r="C7" s="43" t="s">
        <v>13</v>
      </c>
      <c r="D7" s="43" t="s">
        <v>12</v>
      </c>
      <c r="E7" s="43" t="s">
        <v>7</v>
      </c>
      <c r="F7" s="43" t="s">
        <v>14</v>
      </c>
      <c r="G7" s="43" t="s">
        <v>22</v>
      </c>
      <c r="H7" s="43" t="s">
        <v>26</v>
      </c>
    </row>
    <row r="8" spans="1:8" ht="15" customHeight="1">
      <c r="A8" s="45" t="s">
        <v>152</v>
      </c>
      <c r="B8" s="43" t="s">
        <v>13</v>
      </c>
      <c r="C8" s="16">
        <f>SUM(G29)</f>
        <v>3529.4300000000003</v>
      </c>
      <c r="D8" s="46" t="s">
        <v>16</v>
      </c>
      <c r="E8" s="43" t="s">
        <v>87</v>
      </c>
      <c r="F8" s="17"/>
      <c r="G8" s="17" t="s">
        <v>7</v>
      </c>
      <c r="H8" s="17" t="s">
        <v>7</v>
      </c>
    </row>
    <row r="9" spans="1:8" ht="15" customHeight="1">
      <c r="A9" s="45" t="s">
        <v>153</v>
      </c>
      <c r="B9" s="43" t="s">
        <v>14</v>
      </c>
      <c r="C9" s="16"/>
      <c r="D9" s="46" t="s">
        <v>19</v>
      </c>
      <c r="E9" s="43" t="s">
        <v>90</v>
      </c>
      <c r="F9" s="17"/>
      <c r="G9" s="17"/>
      <c r="H9" s="17"/>
    </row>
    <row r="10" spans="1:8" ht="15" customHeight="1">
      <c r="A10" s="45" t="s">
        <v>7</v>
      </c>
      <c r="B10" s="43" t="s">
        <v>22</v>
      </c>
      <c r="C10" s="17"/>
      <c r="D10" s="46" t="s">
        <v>23</v>
      </c>
      <c r="E10" s="43" t="s">
        <v>17</v>
      </c>
      <c r="F10" s="17"/>
      <c r="G10" s="17"/>
      <c r="H10" s="17"/>
    </row>
    <row r="11" spans="1:8" ht="15" customHeight="1">
      <c r="A11" s="45" t="s">
        <v>7</v>
      </c>
      <c r="B11" s="43" t="s">
        <v>26</v>
      </c>
      <c r="C11" s="17"/>
      <c r="D11" s="46" t="s">
        <v>27</v>
      </c>
      <c r="E11" s="43" t="s">
        <v>20</v>
      </c>
      <c r="F11" s="17"/>
      <c r="G11" s="17"/>
      <c r="H11" s="17"/>
    </row>
    <row r="12" spans="1:8" ht="15" customHeight="1">
      <c r="A12" s="45" t="s">
        <v>7</v>
      </c>
      <c r="B12" s="43" t="s">
        <v>30</v>
      </c>
      <c r="C12" s="17"/>
      <c r="D12" s="46" t="s">
        <v>31</v>
      </c>
      <c r="E12" s="43" t="s">
        <v>24</v>
      </c>
      <c r="F12" s="17"/>
      <c r="G12" s="16"/>
      <c r="H12" s="17"/>
    </row>
    <row r="13" spans="1:8" ht="15" customHeight="1">
      <c r="A13" s="45" t="s">
        <v>7</v>
      </c>
      <c r="B13" s="43" t="s">
        <v>34</v>
      </c>
      <c r="C13" s="17"/>
      <c r="D13" s="46" t="s">
        <v>35</v>
      </c>
      <c r="E13" s="43" t="s">
        <v>28</v>
      </c>
      <c r="F13" s="17"/>
      <c r="G13" s="17"/>
      <c r="H13" s="17"/>
    </row>
    <row r="14" spans="1:8" ht="15" customHeight="1">
      <c r="A14" s="45" t="s">
        <v>7</v>
      </c>
      <c r="B14" s="43" t="s">
        <v>38</v>
      </c>
      <c r="C14" s="17"/>
      <c r="D14" s="46" t="s">
        <v>39</v>
      </c>
      <c r="E14" s="43" t="s">
        <v>32</v>
      </c>
      <c r="F14" s="17"/>
      <c r="G14" s="16"/>
      <c r="H14" s="17"/>
    </row>
    <row r="15" spans="1:8" ht="15" customHeight="1">
      <c r="A15" s="45" t="s">
        <v>7</v>
      </c>
      <c r="B15" s="43" t="s">
        <v>41</v>
      </c>
      <c r="C15" s="17"/>
      <c r="D15" s="46" t="s">
        <v>42</v>
      </c>
      <c r="E15" s="43" t="s">
        <v>36</v>
      </c>
      <c r="F15" s="17">
        <f aca="true" t="shared" si="0" ref="F8:F28">SUM(G15:H15)</f>
        <v>3155.67</v>
      </c>
      <c r="G15" s="16">
        <v>3155.67</v>
      </c>
      <c r="H15" s="17"/>
    </row>
    <row r="16" spans="1:8" ht="15" customHeight="1">
      <c r="A16" s="45" t="s">
        <v>7</v>
      </c>
      <c r="B16" s="43" t="s">
        <v>44</v>
      </c>
      <c r="C16" s="17"/>
      <c r="D16" s="46" t="s">
        <v>45</v>
      </c>
      <c r="E16" s="43" t="s">
        <v>40</v>
      </c>
      <c r="F16" s="17">
        <f t="shared" si="0"/>
        <v>346.9</v>
      </c>
      <c r="G16" s="17">
        <v>346.9</v>
      </c>
      <c r="H16" s="17"/>
    </row>
    <row r="17" spans="1:8" ht="15" customHeight="1">
      <c r="A17" s="45" t="s">
        <v>7</v>
      </c>
      <c r="B17" s="43" t="s">
        <v>47</v>
      </c>
      <c r="C17" s="17"/>
      <c r="D17" s="46" t="s">
        <v>48</v>
      </c>
      <c r="E17" s="43" t="s">
        <v>43</v>
      </c>
      <c r="F17" s="17"/>
      <c r="G17" s="17"/>
      <c r="H17" s="17"/>
    </row>
    <row r="18" spans="1:8" ht="15" customHeight="1">
      <c r="A18" s="45" t="s">
        <v>7</v>
      </c>
      <c r="B18" s="43" t="s">
        <v>50</v>
      </c>
      <c r="C18" s="17"/>
      <c r="D18" s="46" t="s">
        <v>51</v>
      </c>
      <c r="E18" s="43" t="s">
        <v>46</v>
      </c>
      <c r="F18" s="17"/>
      <c r="G18" s="17"/>
      <c r="H18" s="17"/>
    </row>
    <row r="19" spans="1:8" ht="15" customHeight="1">
      <c r="A19" s="45" t="s">
        <v>7</v>
      </c>
      <c r="B19" s="43" t="s">
        <v>53</v>
      </c>
      <c r="C19" s="17"/>
      <c r="D19" s="46" t="s">
        <v>54</v>
      </c>
      <c r="E19" s="43" t="s">
        <v>49</v>
      </c>
      <c r="F19" s="17"/>
      <c r="G19" s="17"/>
      <c r="H19" s="17"/>
    </row>
    <row r="20" spans="1:8" ht="15" customHeight="1">
      <c r="A20" s="45" t="s">
        <v>7</v>
      </c>
      <c r="B20" s="43" t="s">
        <v>56</v>
      </c>
      <c r="C20" s="17"/>
      <c r="D20" s="46" t="s">
        <v>57</v>
      </c>
      <c r="E20" s="43" t="s">
        <v>52</v>
      </c>
      <c r="F20" s="17"/>
      <c r="G20" s="17"/>
      <c r="H20" s="17"/>
    </row>
    <row r="21" spans="1:8" ht="15" customHeight="1">
      <c r="A21" s="45" t="s">
        <v>7</v>
      </c>
      <c r="B21" s="43" t="s">
        <v>59</v>
      </c>
      <c r="C21" s="17"/>
      <c r="D21" s="46" t="s">
        <v>60</v>
      </c>
      <c r="E21" s="43" t="s">
        <v>55</v>
      </c>
      <c r="F21" s="17"/>
      <c r="G21" s="17"/>
      <c r="H21" s="17"/>
    </row>
    <row r="22" spans="1:8" ht="15" customHeight="1">
      <c r="A22" s="45" t="s">
        <v>7</v>
      </c>
      <c r="B22" s="43" t="s">
        <v>62</v>
      </c>
      <c r="C22" s="17"/>
      <c r="D22" s="46" t="s">
        <v>63</v>
      </c>
      <c r="E22" s="43" t="s">
        <v>58</v>
      </c>
      <c r="F22" s="17"/>
      <c r="G22" s="17"/>
      <c r="H22" s="17"/>
    </row>
    <row r="23" spans="1:8" ht="15" customHeight="1">
      <c r="A23" s="45" t="s">
        <v>7</v>
      </c>
      <c r="B23" s="43" t="s">
        <v>65</v>
      </c>
      <c r="C23" s="17"/>
      <c r="D23" s="46" t="s">
        <v>66</v>
      </c>
      <c r="E23" s="43" t="s">
        <v>61</v>
      </c>
      <c r="F23" s="17"/>
      <c r="G23" s="17"/>
      <c r="H23" s="17"/>
    </row>
    <row r="24" spans="1:8" ht="15" customHeight="1">
      <c r="A24" s="45" t="s">
        <v>7</v>
      </c>
      <c r="B24" s="43" t="s">
        <v>68</v>
      </c>
      <c r="C24" s="17" t="s">
        <v>7</v>
      </c>
      <c r="D24" s="46" t="s">
        <v>69</v>
      </c>
      <c r="E24" s="43" t="s">
        <v>64</v>
      </c>
      <c r="F24" s="17"/>
      <c r="G24" s="17"/>
      <c r="H24" s="17"/>
    </row>
    <row r="25" spans="1:8" ht="15" customHeight="1">
      <c r="A25" s="45" t="s">
        <v>7</v>
      </c>
      <c r="B25" s="43" t="s">
        <v>71</v>
      </c>
      <c r="C25" s="17" t="s">
        <v>7</v>
      </c>
      <c r="D25" s="46" t="s">
        <v>72</v>
      </c>
      <c r="E25" s="43" t="s">
        <v>67</v>
      </c>
      <c r="F25" s="17"/>
      <c r="G25" s="17"/>
      <c r="H25" s="17"/>
    </row>
    <row r="26" spans="1:8" ht="15" customHeight="1">
      <c r="A26" s="45" t="s">
        <v>7</v>
      </c>
      <c r="B26" s="43" t="s">
        <v>74</v>
      </c>
      <c r="C26" s="17" t="s">
        <v>7</v>
      </c>
      <c r="D26" s="46" t="s">
        <v>75</v>
      </c>
      <c r="E26" s="43" t="s">
        <v>70</v>
      </c>
      <c r="F26" s="17">
        <f t="shared" si="0"/>
        <v>26.86</v>
      </c>
      <c r="G26" s="17">
        <v>26.86</v>
      </c>
      <c r="H26" s="17"/>
    </row>
    <row r="27" spans="1:8" ht="15" customHeight="1">
      <c r="A27" s="45" t="s">
        <v>7</v>
      </c>
      <c r="B27" s="43" t="s">
        <v>77</v>
      </c>
      <c r="C27" s="17" t="s">
        <v>7</v>
      </c>
      <c r="D27" s="46" t="s">
        <v>78</v>
      </c>
      <c r="E27" s="43" t="s">
        <v>73</v>
      </c>
      <c r="F27" s="17"/>
      <c r="G27" s="17"/>
      <c r="H27" s="17"/>
    </row>
    <row r="28" spans="1:8" ht="15" customHeight="1">
      <c r="A28" s="45" t="s">
        <v>7</v>
      </c>
      <c r="B28" s="43" t="s">
        <v>80</v>
      </c>
      <c r="C28" s="17"/>
      <c r="D28" s="46" t="s">
        <v>81</v>
      </c>
      <c r="E28" s="43" t="s">
        <v>76</v>
      </c>
      <c r="F28" s="17"/>
      <c r="G28" s="16"/>
      <c r="H28" s="16"/>
    </row>
    <row r="29" spans="1:8" ht="15" customHeight="1">
      <c r="A29" s="47" t="s">
        <v>83</v>
      </c>
      <c r="B29" s="43" t="s">
        <v>84</v>
      </c>
      <c r="C29" s="13">
        <f>SUM(C8:C13)</f>
        <v>3529.4300000000003</v>
      </c>
      <c r="D29" s="48" t="s">
        <v>85</v>
      </c>
      <c r="E29" s="43" t="s">
        <v>79</v>
      </c>
      <c r="F29" s="13">
        <f>SUM(F8:F28)</f>
        <v>3529.4300000000003</v>
      </c>
      <c r="G29" s="13">
        <f>SUM(G8:G28)</f>
        <v>3529.4300000000003</v>
      </c>
      <c r="H29" s="13"/>
    </row>
    <row r="30" spans="1:8" ht="15" customHeight="1">
      <c r="A30" s="47"/>
      <c r="B30" s="43"/>
      <c r="C30" s="13"/>
      <c r="D30" s="48"/>
      <c r="E30" s="43"/>
      <c r="F30" s="13"/>
      <c r="G30" s="13"/>
      <c r="H30" s="13"/>
    </row>
    <row r="31" spans="1:8" ht="15" customHeight="1">
      <c r="A31" s="47"/>
      <c r="B31" s="43"/>
      <c r="C31" s="13"/>
      <c r="D31" s="48"/>
      <c r="E31" s="43"/>
      <c r="F31" s="13"/>
      <c r="G31" s="13"/>
      <c r="H31" s="13"/>
    </row>
    <row r="32" spans="1:8" ht="15" customHeight="1">
      <c r="A32" s="45" t="s">
        <v>7</v>
      </c>
      <c r="B32" s="43" t="s">
        <v>154</v>
      </c>
      <c r="C32" s="17"/>
      <c r="D32" s="49" t="s">
        <v>7</v>
      </c>
      <c r="E32" s="43" t="s">
        <v>155</v>
      </c>
      <c r="F32" s="17"/>
      <c r="G32" s="17"/>
      <c r="H32" s="17"/>
    </row>
    <row r="33" spans="1:8" ht="15" customHeight="1">
      <c r="A33" s="47" t="s">
        <v>89</v>
      </c>
      <c r="B33" s="43" t="s">
        <v>156</v>
      </c>
      <c r="C33" s="13"/>
      <c r="D33" s="48" t="s">
        <v>89</v>
      </c>
      <c r="E33" s="43" t="s">
        <v>157</v>
      </c>
      <c r="F33" s="13"/>
      <c r="G33" s="13"/>
      <c r="H33" s="13"/>
    </row>
    <row r="34" spans="1:8" ht="15" customHeight="1">
      <c r="A34" s="81"/>
      <c r="B34" s="82"/>
      <c r="C34" s="82"/>
      <c r="D34" s="82"/>
      <c r="E34" s="82"/>
      <c r="F34" s="82"/>
      <c r="G34" s="82"/>
      <c r="H34" s="82"/>
    </row>
    <row r="36" ht="12.75">
      <c r="D36" s="19" t="s">
        <v>158</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55"/>
  <sheetViews>
    <sheetView zoomScaleSheetLayoutView="100" zoomScalePageLayoutView="0" workbookViewId="0" topLeftCell="A37">
      <selection activeCell="F13" sqref="F13"/>
    </sheetView>
  </sheetViews>
  <sheetFormatPr defaultColWidth="9.140625" defaultRowHeight="12.75"/>
  <cols>
    <col min="1" max="1" width="4.421875" style="0" customWidth="1"/>
    <col min="2" max="3" width="3.140625" style="0" customWidth="1"/>
    <col min="4" max="4" width="35.28125" style="0" customWidth="1"/>
    <col min="5" max="16" width="14.57421875" style="0" customWidth="1"/>
    <col min="17" max="17" width="9.7109375" style="0" bestFit="1" customWidth="1"/>
  </cols>
  <sheetData>
    <row r="1" ht="20.25">
      <c r="I1" s="18" t="s">
        <v>245</v>
      </c>
    </row>
    <row r="2" ht="12.75">
      <c r="P2" s="1" t="s">
        <v>159</v>
      </c>
    </row>
    <row r="3" spans="1:16" ht="12.75">
      <c r="A3" s="2" t="s">
        <v>4</v>
      </c>
      <c r="P3" s="1" t="s">
        <v>5</v>
      </c>
    </row>
    <row r="4" spans="1:16" ht="15" customHeight="1">
      <c r="A4" s="88" t="s">
        <v>94</v>
      </c>
      <c r="B4" s="74"/>
      <c r="C4" s="74"/>
      <c r="D4" s="74" t="s">
        <v>95</v>
      </c>
      <c r="E4" s="74" t="s">
        <v>160</v>
      </c>
      <c r="F4" s="74"/>
      <c r="G4" s="74"/>
      <c r="H4" s="74" t="s">
        <v>161</v>
      </c>
      <c r="I4" s="74"/>
      <c r="J4" s="74"/>
      <c r="K4" s="74" t="s">
        <v>162</v>
      </c>
      <c r="L4" s="74"/>
      <c r="M4" s="74"/>
      <c r="N4" s="74" t="s">
        <v>163</v>
      </c>
      <c r="O4" s="74"/>
      <c r="P4" s="74"/>
    </row>
    <row r="5" spans="1:16" ht="15" customHeight="1">
      <c r="A5" s="89"/>
      <c r="B5" s="75" t="s">
        <v>7</v>
      </c>
      <c r="C5" s="75" t="s">
        <v>7</v>
      </c>
      <c r="D5" s="75" t="s">
        <v>7</v>
      </c>
      <c r="E5" s="75" t="s">
        <v>106</v>
      </c>
      <c r="F5" s="75" t="s">
        <v>164</v>
      </c>
      <c r="G5" s="75" t="s">
        <v>165</v>
      </c>
      <c r="H5" s="75" t="s">
        <v>106</v>
      </c>
      <c r="I5" s="75" t="s">
        <v>166</v>
      </c>
      <c r="J5" s="75" t="s">
        <v>143</v>
      </c>
      <c r="K5" s="75" t="s">
        <v>106</v>
      </c>
      <c r="L5" s="75" t="s">
        <v>166</v>
      </c>
      <c r="M5" s="75" t="s">
        <v>143</v>
      </c>
      <c r="N5" s="75" t="s">
        <v>106</v>
      </c>
      <c r="O5" s="75" t="s">
        <v>164</v>
      </c>
      <c r="P5" s="75" t="s">
        <v>165</v>
      </c>
    </row>
    <row r="6" spans="1:16" ht="13.5" customHeight="1">
      <c r="A6" s="89"/>
      <c r="B6" s="75" t="s">
        <v>7</v>
      </c>
      <c r="C6" s="75" t="s">
        <v>7</v>
      </c>
      <c r="D6" s="75" t="s">
        <v>7</v>
      </c>
      <c r="E6" s="75" t="s">
        <v>7</v>
      </c>
      <c r="F6" s="75" t="s">
        <v>7</v>
      </c>
      <c r="G6" s="75" t="s">
        <v>102</v>
      </c>
      <c r="H6" s="75" t="s">
        <v>7</v>
      </c>
      <c r="I6" s="75" t="s">
        <v>7</v>
      </c>
      <c r="J6" s="75" t="s">
        <v>102</v>
      </c>
      <c r="K6" s="75" t="s">
        <v>7</v>
      </c>
      <c r="L6" s="75" t="s">
        <v>102</v>
      </c>
      <c r="M6" s="75" t="s">
        <v>102</v>
      </c>
      <c r="N6" s="75" t="s">
        <v>7</v>
      </c>
      <c r="O6" s="75" t="s">
        <v>7</v>
      </c>
      <c r="P6" s="75" t="s">
        <v>7</v>
      </c>
    </row>
    <row r="7" spans="1:16" ht="24.75" customHeight="1">
      <c r="A7" s="89"/>
      <c r="B7" s="75" t="s">
        <v>7</v>
      </c>
      <c r="C7" s="75" t="s">
        <v>7</v>
      </c>
      <c r="D7" s="94" t="s">
        <v>7</v>
      </c>
      <c r="E7" s="75" t="s">
        <v>7</v>
      </c>
      <c r="F7" s="75" t="s">
        <v>7</v>
      </c>
      <c r="G7" s="75" t="s">
        <v>7</v>
      </c>
      <c r="H7" s="75" t="s">
        <v>7</v>
      </c>
      <c r="I7" s="75" t="s">
        <v>7</v>
      </c>
      <c r="J7" s="75" t="s">
        <v>7</v>
      </c>
      <c r="K7" s="75" t="s">
        <v>7</v>
      </c>
      <c r="L7" s="75" t="s">
        <v>7</v>
      </c>
      <c r="M7" s="75" t="s">
        <v>7</v>
      </c>
      <c r="N7" s="75" t="s">
        <v>7</v>
      </c>
      <c r="O7" s="75" t="s">
        <v>7</v>
      </c>
      <c r="P7" s="75" t="s">
        <v>7</v>
      </c>
    </row>
    <row r="8" spans="1:16" ht="18" customHeight="1">
      <c r="A8" s="89" t="s">
        <v>103</v>
      </c>
      <c r="B8" s="75" t="s">
        <v>104</v>
      </c>
      <c r="C8" s="93" t="s">
        <v>105</v>
      </c>
      <c r="D8" s="21" t="s">
        <v>12</v>
      </c>
      <c r="E8" s="12" t="s">
        <v>13</v>
      </c>
      <c r="F8" s="12" t="s">
        <v>14</v>
      </c>
      <c r="G8" s="12" t="s">
        <v>22</v>
      </c>
      <c r="H8" s="12" t="s">
        <v>26</v>
      </c>
      <c r="I8" s="12" t="s">
        <v>30</v>
      </c>
      <c r="J8" s="12" t="s">
        <v>34</v>
      </c>
      <c r="K8" s="12" t="s">
        <v>38</v>
      </c>
      <c r="L8" s="12" t="s">
        <v>41</v>
      </c>
      <c r="M8" s="12" t="s">
        <v>44</v>
      </c>
      <c r="N8" s="12" t="s">
        <v>47</v>
      </c>
      <c r="O8" s="12" t="s">
        <v>50</v>
      </c>
      <c r="P8" s="12" t="s">
        <v>53</v>
      </c>
    </row>
    <row r="9" spans="1:16" ht="18" customHeight="1">
      <c r="A9" s="89"/>
      <c r="B9" s="75" t="s">
        <v>7</v>
      </c>
      <c r="C9" s="93" t="s">
        <v>7</v>
      </c>
      <c r="D9" s="21" t="s">
        <v>106</v>
      </c>
      <c r="E9" s="103"/>
      <c r="F9" s="103"/>
      <c r="G9" s="103"/>
      <c r="H9" s="103">
        <f>SUM(I9:J9)</f>
        <v>3529.4300000000003</v>
      </c>
      <c r="I9" s="103">
        <f>SUM(I10,I50,I45)</f>
        <v>278.91</v>
      </c>
      <c r="J9" s="103">
        <f>SUM(J10,J50,J45)</f>
        <v>3250.5200000000004</v>
      </c>
      <c r="K9" s="103">
        <f>SUM(L9:M9)</f>
        <v>3529.4300000000003</v>
      </c>
      <c r="L9" s="103">
        <f>SUM(L10,L50,L45)</f>
        <v>278.91</v>
      </c>
      <c r="M9" s="103">
        <f>SUM(M10,M50,M45)</f>
        <v>3250.5200000000004</v>
      </c>
      <c r="N9" s="13"/>
      <c r="O9" s="13"/>
      <c r="P9" s="13"/>
    </row>
    <row r="10" spans="1:16" ht="18" customHeight="1">
      <c r="A10" s="29" t="s">
        <v>107</v>
      </c>
      <c r="B10" s="29"/>
      <c r="C10" s="29"/>
      <c r="D10" s="30" t="s">
        <v>108</v>
      </c>
      <c r="E10" s="105"/>
      <c r="F10" s="28"/>
      <c r="G10" s="101"/>
      <c r="H10" s="127">
        <f aca="true" t="shared" si="0" ref="H10:H52">SUM(I10:J10)</f>
        <v>3155.6700000000005</v>
      </c>
      <c r="I10" s="31">
        <f>SUM(I11,I17,I20,I27,I29,I38,I40,I43)</f>
        <v>252.05</v>
      </c>
      <c r="J10" s="31">
        <f>SUM(J11,J17,J20,J27,J29,J38,J40,J43,J36,J34)</f>
        <v>2903.6200000000003</v>
      </c>
      <c r="K10" s="105">
        <f aca="true" t="shared" si="1" ref="K10:K52">SUM(L10:M10)</f>
        <v>3155.6700000000005</v>
      </c>
      <c r="L10" s="31">
        <f>SUM(L11,L17,L20,L27,L29,L38,L40,L43)</f>
        <v>252.05</v>
      </c>
      <c r="M10" s="31">
        <f>SUM(M11,M17,M20,M27,M29,M38,M40,M43,M36,M34)</f>
        <v>2903.6200000000003</v>
      </c>
      <c r="N10" s="16"/>
      <c r="O10" s="16"/>
      <c r="P10" s="17"/>
    </row>
    <row r="11" spans="1:16" ht="18" customHeight="1">
      <c r="A11" s="29"/>
      <c r="B11" s="29" t="s">
        <v>109</v>
      </c>
      <c r="C11" s="29"/>
      <c r="D11" s="32" t="s">
        <v>110</v>
      </c>
      <c r="E11" s="105"/>
      <c r="F11" s="28"/>
      <c r="G11" s="101"/>
      <c r="H11" s="127">
        <f t="shared" si="0"/>
        <v>163.64999999999998</v>
      </c>
      <c r="I11" s="31">
        <f>SUM(I12:I16)</f>
        <v>55.72</v>
      </c>
      <c r="J11" s="31">
        <f>SUM(J12:J16)</f>
        <v>107.92999999999999</v>
      </c>
      <c r="K11" s="105">
        <f t="shared" si="1"/>
        <v>163.64999999999998</v>
      </c>
      <c r="L11" s="31">
        <f>SUM(L12:L16)</f>
        <v>55.72</v>
      </c>
      <c r="M11" s="31">
        <f>SUM(M12:M16)</f>
        <v>107.92999999999999</v>
      </c>
      <c r="N11" s="16"/>
      <c r="O11" s="16"/>
      <c r="P11" s="17"/>
    </row>
    <row r="12" spans="1:16" ht="18" customHeight="1">
      <c r="A12" s="29"/>
      <c r="B12" s="29"/>
      <c r="C12" s="29" t="s">
        <v>111</v>
      </c>
      <c r="D12" s="32" t="s">
        <v>112</v>
      </c>
      <c r="E12" s="105"/>
      <c r="F12" s="28"/>
      <c r="G12" s="101"/>
      <c r="H12" s="127">
        <f t="shared" si="0"/>
        <v>55.72</v>
      </c>
      <c r="I12" s="31">
        <v>55.72</v>
      </c>
      <c r="J12" s="31"/>
      <c r="K12" s="105">
        <f t="shared" si="1"/>
        <v>55.72</v>
      </c>
      <c r="L12" s="31">
        <v>55.72</v>
      </c>
      <c r="M12" s="31"/>
      <c r="N12" s="16"/>
      <c r="O12" s="16"/>
      <c r="P12" s="17"/>
    </row>
    <row r="13" spans="1:16" ht="18" customHeight="1">
      <c r="A13" s="29"/>
      <c r="B13" s="29"/>
      <c r="C13" s="29" t="s">
        <v>252</v>
      </c>
      <c r="D13" s="32" t="s">
        <v>254</v>
      </c>
      <c r="E13" s="105"/>
      <c r="F13" s="28"/>
      <c r="G13" s="101"/>
      <c r="H13" s="127">
        <f t="shared" si="0"/>
        <v>10</v>
      </c>
      <c r="I13" s="31"/>
      <c r="J13" s="31">
        <v>10</v>
      </c>
      <c r="K13" s="105">
        <f t="shared" si="1"/>
        <v>10</v>
      </c>
      <c r="L13" s="31"/>
      <c r="M13" s="31">
        <v>10</v>
      </c>
      <c r="N13" s="16"/>
      <c r="O13" s="16"/>
      <c r="P13" s="17"/>
    </row>
    <row r="14" spans="1:16" ht="18" customHeight="1">
      <c r="A14" s="29"/>
      <c r="B14" s="29"/>
      <c r="C14" s="29" t="s">
        <v>253</v>
      </c>
      <c r="D14" s="32" t="s">
        <v>255</v>
      </c>
      <c r="E14" s="105"/>
      <c r="F14" s="28"/>
      <c r="G14" s="101"/>
      <c r="H14" s="127">
        <f t="shared" si="0"/>
        <v>12</v>
      </c>
      <c r="I14" s="31"/>
      <c r="J14" s="31">
        <v>12</v>
      </c>
      <c r="K14" s="105">
        <f t="shared" si="1"/>
        <v>12</v>
      </c>
      <c r="L14" s="31"/>
      <c r="M14" s="31">
        <v>12</v>
      </c>
      <c r="N14" s="16"/>
      <c r="O14" s="16"/>
      <c r="P14" s="17"/>
    </row>
    <row r="15" spans="1:16" ht="18" customHeight="1">
      <c r="A15" s="29"/>
      <c r="B15" s="29"/>
      <c r="C15" s="29" t="s">
        <v>251</v>
      </c>
      <c r="D15" s="32" t="s">
        <v>250</v>
      </c>
      <c r="E15" s="105"/>
      <c r="F15" s="28"/>
      <c r="G15" s="101"/>
      <c r="H15" s="127">
        <f t="shared" si="0"/>
        <v>52.23</v>
      </c>
      <c r="I15" s="31"/>
      <c r="J15" s="31">
        <v>52.23</v>
      </c>
      <c r="K15" s="105">
        <f t="shared" si="1"/>
        <v>52.23</v>
      </c>
      <c r="L15" s="31"/>
      <c r="M15" s="31">
        <v>52.23</v>
      </c>
      <c r="N15" s="16"/>
      <c r="O15" s="16"/>
      <c r="P15" s="17"/>
    </row>
    <row r="16" spans="1:16" ht="18" customHeight="1">
      <c r="A16" s="29"/>
      <c r="B16" s="29"/>
      <c r="C16" s="29" t="s">
        <v>114</v>
      </c>
      <c r="D16" s="33" t="s">
        <v>115</v>
      </c>
      <c r="E16" s="105"/>
      <c r="F16" s="28"/>
      <c r="G16" s="101"/>
      <c r="H16" s="127">
        <f t="shared" si="0"/>
        <v>33.7</v>
      </c>
      <c r="I16" s="31"/>
      <c r="J16" s="31">
        <v>33.7</v>
      </c>
      <c r="K16" s="105">
        <f t="shared" si="1"/>
        <v>33.7</v>
      </c>
      <c r="L16" s="31"/>
      <c r="M16" s="31">
        <v>33.7</v>
      </c>
      <c r="N16" s="16"/>
      <c r="O16" s="16"/>
      <c r="P16" s="17"/>
    </row>
    <row r="17" spans="1:16" ht="18" customHeight="1">
      <c r="A17" s="29"/>
      <c r="B17" s="29" t="s">
        <v>116</v>
      </c>
      <c r="C17" s="29"/>
      <c r="D17" s="32" t="s">
        <v>117</v>
      </c>
      <c r="E17" s="105"/>
      <c r="F17" s="28"/>
      <c r="G17" s="101"/>
      <c r="H17" s="127">
        <f t="shared" si="0"/>
        <v>91.46000000000001</v>
      </c>
      <c r="I17" s="31">
        <f>SUM(I18:I19)</f>
        <v>8.23</v>
      </c>
      <c r="J17" s="31">
        <f>SUM(J18:J19)</f>
        <v>83.23</v>
      </c>
      <c r="K17" s="105">
        <f t="shared" si="1"/>
        <v>91.46000000000001</v>
      </c>
      <c r="L17" s="31">
        <f>SUM(L18:L19)</f>
        <v>8.23</v>
      </c>
      <c r="M17" s="31">
        <f>SUM(M18:M19)</f>
        <v>83.23</v>
      </c>
      <c r="N17" s="16"/>
      <c r="O17" s="16"/>
      <c r="P17" s="17"/>
    </row>
    <row r="18" spans="1:16" ht="18" customHeight="1">
      <c r="A18" s="29"/>
      <c r="B18" s="29"/>
      <c r="C18" s="29" t="s">
        <v>111</v>
      </c>
      <c r="D18" s="34" t="s">
        <v>118</v>
      </c>
      <c r="E18" s="105"/>
      <c r="F18" s="28"/>
      <c r="G18" s="101"/>
      <c r="H18" s="127">
        <v>3.23</v>
      </c>
      <c r="I18" s="31">
        <f>3.23+5</f>
        <v>8.23</v>
      </c>
      <c r="J18" s="31"/>
      <c r="K18" s="105">
        <v>3.23</v>
      </c>
      <c r="L18" s="31">
        <f>3.23+5</f>
        <v>8.23</v>
      </c>
      <c r="M18" s="31"/>
      <c r="N18" s="16"/>
      <c r="O18" s="16"/>
      <c r="P18" s="17"/>
    </row>
    <row r="19" spans="1:16" ht="18" customHeight="1">
      <c r="A19" s="29"/>
      <c r="B19" s="35"/>
      <c r="C19" s="118" t="s">
        <v>277</v>
      </c>
      <c r="D19" s="115" t="s">
        <v>274</v>
      </c>
      <c r="E19" s="105"/>
      <c r="F19" s="28"/>
      <c r="G19" s="101"/>
      <c r="H19" s="128">
        <f t="shared" si="0"/>
        <v>83.23</v>
      </c>
      <c r="I19" s="114"/>
      <c r="J19" s="114">
        <v>83.23</v>
      </c>
      <c r="K19" s="113">
        <f t="shared" si="1"/>
        <v>83.23</v>
      </c>
      <c r="L19" s="114"/>
      <c r="M19" s="114">
        <v>83.23</v>
      </c>
      <c r="N19" s="16"/>
      <c r="O19" s="16"/>
      <c r="P19" s="17"/>
    </row>
    <row r="20" spans="1:16" ht="18" customHeight="1">
      <c r="A20" s="29"/>
      <c r="B20" s="35" t="s">
        <v>113</v>
      </c>
      <c r="C20" s="35"/>
      <c r="D20" s="102" t="s">
        <v>119</v>
      </c>
      <c r="E20" s="105"/>
      <c r="F20" s="28"/>
      <c r="G20" s="101"/>
      <c r="H20" s="103">
        <f t="shared" si="0"/>
        <v>1015.6600000000001</v>
      </c>
      <c r="I20" s="104">
        <f>SUM(I21:I26)</f>
        <v>0</v>
      </c>
      <c r="J20" s="104">
        <f>SUM(J21:J26)</f>
        <v>1015.6600000000001</v>
      </c>
      <c r="K20" s="103">
        <f t="shared" si="1"/>
        <v>1015.6600000000001</v>
      </c>
      <c r="L20" s="104">
        <f>SUM(L21:L26)</f>
        <v>0</v>
      </c>
      <c r="M20" s="104">
        <f>SUM(M21:M26)</f>
        <v>1015.6600000000001</v>
      </c>
      <c r="N20" s="16"/>
      <c r="O20" s="16"/>
      <c r="P20" s="17"/>
    </row>
    <row r="21" spans="1:16" ht="18" customHeight="1">
      <c r="A21" s="29"/>
      <c r="B21" s="35"/>
      <c r="C21" s="35" t="s">
        <v>256</v>
      </c>
      <c r="D21" s="36" t="s">
        <v>257</v>
      </c>
      <c r="E21" s="105"/>
      <c r="F21" s="28"/>
      <c r="G21" s="101"/>
      <c r="H21" s="127">
        <f t="shared" si="0"/>
        <v>10</v>
      </c>
      <c r="I21" s="37"/>
      <c r="J21" s="37">
        <v>10</v>
      </c>
      <c r="K21" s="105">
        <f t="shared" si="1"/>
        <v>10</v>
      </c>
      <c r="L21" s="37"/>
      <c r="M21" s="37">
        <v>10</v>
      </c>
      <c r="N21" s="16"/>
      <c r="O21" s="16"/>
      <c r="P21" s="17"/>
    </row>
    <row r="22" spans="1:16" ht="18" customHeight="1">
      <c r="A22" s="29"/>
      <c r="B22" s="35"/>
      <c r="C22" s="35" t="s">
        <v>109</v>
      </c>
      <c r="D22" s="33" t="s">
        <v>120</v>
      </c>
      <c r="E22" s="105"/>
      <c r="F22" s="28"/>
      <c r="G22" s="101"/>
      <c r="H22" s="127">
        <f t="shared" si="0"/>
        <v>370</v>
      </c>
      <c r="I22" s="37"/>
      <c r="J22" s="37">
        <v>370</v>
      </c>
      <c r="K22" s="105">
        <f t="shared" si="1"/>
        <v>370</v>
      </c>
      <c r="L22" s="37"/>
      <c r="M22" s="37">
        <v>370</v>
      </c>
      <c r="N22" s="16"/>
      <c r="O22" s="16"/>
      <c r="P22" s="17"/>
    </row>
    <row r="23" spans="1:16" ht="18" customHeight="1">
      <c r="A23" s="29"/>
      <c r="B23" s="35"/>
      <c r="C23" s="35" t="s">
        <v>121</v>
      </c>
      <c r="D23" s="33" t="s">
        <v>122</v>
      </c>
      <c r="E23" s="105"/>
      <c r="F23" s="28"/>
      <c r="G23" s="101"/>
      <c r="H23" s="127">
        <f t="shared" si="0"/>
        <v>197.02</v>
      </c>
      <c r="I23" s="37"/>
      <c r="J23" s="37">
        <v>197.02</v>
      </c>
      <c r="K23" s="105">
        <f t="shared" si="1"/>
        <v>197.02</v>
      </c>
      <c r="L23" s="37"/>
      <c r="M23" s="37">
        <v>197.02</v>
      </c>
      <c r="N23" s="16"/>
      <c r="O23" s="16"/>
      <c r="P23" s="17"/>
    </row>
    <row r="24" spans="1:16" ht="18" customHeight="1">
      <c r="A24" s="29"/>
      <c r="B24" s="35"/>
      <c r="C24" s="35" t="s">
        <v>116</v>
      </c>
      <c r="D24" s="33" t="s">
        <v>123</v>
      </c>
      <c r="E24" s="105"/>
      <c r="F24" s="28"/>
      <c r="G24" s="101"/>
      <c r="H24" s="127">
        <f t="shared" si="0"/>
        <v>260</v>
      </c>
      <c r="I24" s="51"/>
      <c r="J24" s="51">
        <v>260</v>
      </c>
      <c r="K24" s="105">
        <f t="shared" si="1"/>
        <v>260</v>
      </c>
      <c r="L24" s="51"/>
      <c r="M24" s="51">
        <v>260</v>
      </c>
      <c r="N24" s="16"/>
      <c r="O24" s="16"/>
      <c r="P24" s="17"/>
    </row>
    <row r="25" spans="1:16" ht="18" customHeight="1">
      <c r="A25" s="29"/>
      <c r="B25" s="35"/>
      <c r="C25" s="35" t="s">
        <v>124</v>
      </c>
      <c r="D25" s="33" t="s">
        <v>125</v>
      </c>
      <c r="E25" s="105"/>
      <c r="F25" s="28"/>
      <c r="G25" s="101"/>
      <c r="H25" s="127">
        <f t="shared" si="0"/>
        <v>38.09</v>
      </c>
      <c r="I25" s="51"/>
      <c r="J25" s="51">
        <v>38.09</v>
      </c>
      <c r="K25" s="105">
        <f t="shared" si="1"/>
        <v>38.09</v>
      </c>
      <c r="L25" s="51"/>
      <c r="M25" s="51">
        <v>38.09</v>
      </c>
      <c r="N25" s="16"/>
      <c r="O25" s="16"/>
      <c r="P25" s="17"/>
    </row>
    <row r="26" spans="1:16" ht="18" customHeight="1">
      <c r="A26" s="29"/>
      <c r="B26" s="35"/>
      <c r="C26" s="35" t="s">
        <v>114</v>
      </c>
      <c r="D26" s="33" t="s">
        <v>126</v>
      </c>
      <c r="E26" s="105"/>
      <c r="F26" s="28"/>
      <c r="G26" s="101"/>
      <c r="H26" s="127">
        <f t="shared" si="0"/>
        <v>140.55</v>
      </c>
      <c r="I26" s="51"/>
      <c r="J26" s="51">
        <v>140.55</v>
      </c>
      <c r="K26" s="105">
        <f t="shared" si="1"/>
        <v>140.55</v>
      </c>
      <c r="L26" s="51"/>
      <c r="M26" s="51">
        <v>140.55</v>
      </c>
      <c r="N26" s="16"/>
      <c r="O26" s="16"/>
      <c r="P26" s="17"/>
    </row>
    <row r="27" spans="1:16" ht="18" customHeight="1">
      <c r="A27" s="29"/>
      <c r="B27" s="35" t="s">
        <v>127</v>
      </c>
      <c r="C27" s="35"/>
      <c r="D27" s="36" t="s">
        <v>128</v>
      </c>
      <c r="E27" s="105"/>
      <c r="F27" s="28"/>
      <c r="G27" s="101"/>
      <c r="H27" s="127">
        <f t="shared" si="0"/>
        <v>200</v>
      </c>
      <c r="I27" s="51">
        <f>SUM(I28:I28)</f>
        <v>0</v>
      </c>
      <c r="J27" s="51">
        <f>SUM(J28:J28)</f>
        <v>200</v>
      </c>
      <c r="K27" s="105">
        <f t="shared" si="1"/>
        <v>200</v>
      </c>
      <c r="L27" s="51">
        <f>SUM(L28:L28)</f>
        <v>0</v>
      </c>
      <c r="M27" s="51">
        <f>SUM(M28:M28)</f>
        <v>200</v>
      </c>
      <c r="N27" s="16"/>
      <c r="O27" s="16"/>
      <c r="P27" s="17"/>
    </row>
    <row r="28" spans="1:16" ht="18" customHeight="1">
      <c r="A28" s="29"/>
      <c r="B28" s="35"/>
      <c r="C28" s="35" t="s">
        <v>111</v>
      </c>
      <c r="D28" s="33" t="s">
        <v>129</v>
      </c>
      <c r="E28" s="105"/>
      <c r="F28" s="28"/>
      <c r="G28" s="101"/>
      <c r="H28" s="127">
        <f t="shared" si="0"/>
        <v>200</v>
      </c>
      <c r="I28" s="51"/>
      <c r="J28" s="51">
        <v>200</v>
      </c>
      <c r="K28" s="105">
        <f t="shared" si="1"/>
        <v>200</v>
      </c>
      <c r="L28" s="51"/>
      <c r="M28" s="51">
        <v>200</v>
      </c>
      <c r="N28" s="16"/>
      <c r="O28" s="16"/>
      <c r="P28" s="17"/>
    </row>
    <row r="29" spans="1:16" ht="18" customHeight="1">
      <c r="A29" s="29"/>
      <c r="B29" s="35" t="s">
        <v>47</v>
      </c>
      <c r="C29" s="35"/>
      <c r="D29" s="33" t="s">
        <v>130</v>
      </c>
      <c r="E29" s="105"/>
      <c r="F29" s="28"/>
      <c r="G29" s="101"/>
      <c r="H29" s="127">
        <f t="shared" si="0"/>
        <v>287.5</v>
      </c>
      <c r="I29" s="51">
        <f>SUM(I30:I33)</f>
        <v>188.1</v>
      </c>
      <c r="J29" s="51">
        <f>SUM(J30:J33)</f>
        <v>99.4</v>
      </c>
      <c r="K29" s="105">
        <f t="shared" si="1"/>
        <v>287.5</v>
      </c>
      <c r="L29" s="51">
        <f>SUM(L30:L33)</f>
        <v>188.1</v>
      </c>
      <c r="M29" s="51">
        <f>SUM(M30:M33)</f>
        <v>99.4</v>
      </c>
      <c r="N29" s="16"/>
      <c r="O29" s="16"/>
      <c r="P29" s="17"/>
    </row>
    <row r="30" spans="1:16" ht="18" customHeight="1">
      <c r="A30" s="29"/>
      <c r="B30" s="35"/>
      <c r="C30" s="35" t="s">
        <v>111</v>
      </c>
      <c r="D30" s="33" t="s">
        <v>131</v>
      </c>
      <c r="E30" s="105"/>
      <c r="F30" s="28"/>
      <c r="G30" s="101"/>
      <c r="H30" s="127">
        <f t="shared" si="0"/>
        <v>5.4</v>
      </c>
      <c r="I30" s="51"/>
      <c r="J30" s="51">
        <v>5.4</v>
      </c>
      <c r="K30" s="105">
        <f t="shared" si="1"/>
        <v>5.4</v>
      </c>
      <c r="L30" s="51"/>
      <c r="M30" s="51">
        <v>5.4</v>
      </c>
      <c r="N30" s="16"/>
      <c r="O30" s="16"/>
      <c r="P30" s="17"/>
    </row>
    <row r="31" spans="1:16" ht="18" customHeight="1">
      <c r="A31" s="29"/>
      <c r="B31" s="35"/>
      <c r="C31" s="35" t="s">
        <v>109</v>
      </c>
      <c r="D31" s="33" t="s">
        <v>132</v>
      </c>
      <c r="E31" s="105"/>
      <c r="F31" s="28"/>
      <c r="G31" s="101"/>
      <c r="H31" s="127">
        <f t="shared" si="0"/>
        <v>50.1</v>
      </c>
      <c r="I31" s="51"/>
      <c r="J31" s="51">
        <v>50.1</v>
      </c>
      <c r="K31" s="105">
        <f t="shared" si="1"/>
        <v>50.1</v>
      </c>
      <c r="L31" s="51"/>
      <c r="M31" s="51">
        <v>50.1</v>
      </c>
      <c r="N31" s="16"/>
      <c r="O31" s="16"/>
      <c r="P31" s="17"/>
    </row>
    <row r="32" spans="1:16" ht="18" customHeight="1">
      <c r="A32" s="29"/>
      <c r="B32" s="29"/>
      <c r="C32" s="29" t="s">
        <v>116</v>
      </c>
      <c r="D32" s="38" t="s">
        <v>133</v>
      </c>
      <c r="E32" s="105"/>
      <c r="F32" s="28"/>
      <c r="G32" s="101"/>
      <c r="H32" s="127">
        <f t="shared" si="0"/>
        <v>218.1</v>
      </c>
      <c r="I32" s="31">
        <f>218.1-30</f>
        <v>188.1</v>
      </c>
      <c r="J32" s="31">
        <v>30</v>
      </c>
      <c r="K32" s="105">
        <f t="shared" si="1"/>
        <v>218.1</v>
      </c>
      <c r="L32" s="31">
        <f>218.1-30</f>
        <v>188.1</v>
      </c>
      <c r="M32" s="31">
        <v>30</v>
      </c>
      <c r="N32" s="16"/>
      <c r="O32" s="16"/>
      <c r="P32" s="17"/>
    </row>
    <row r="33" spans="1:16" ht="18" customHeight="1">
      <c r="A33" s="29"/>
      <c r="B33" s="39"/>
      <c r="C33" s="39" t="s">
        <v>114</v>
      </c>
      <c r="D33" s="33" t="s">
        <v>134</v>
      </c>
      <c r="E33" s="105"/>
      <c r="F33" s="28"/>
      <c r="G33" s="101"/>
      <c r="H33" s="127">
        <f t="shared" si="0"/>
        <v>13.9</v>
      </c>
      <c r="I33" s="51"/>
      <c r="J33" s="51">
        <v>13.9</v>
      </c>
      <c r="K33" s="105">
        <f t="shared" si="1"/>
        <v>13.9</v>
      </c>
      <c r="L33" s="51"/>
      <c r="M33" s="51">
        <v>13.9</v>
      </c>
      <c r="N33" s="16"/>
      <c r="O33" s="16"/>
      <c r="P33" s="17"/>
    </row>
    <row r="34" spans="1:16" ht="18" customHeight="1">
      <c r="A34" s="29"/>
      <c r="B34" s="117" t="s">
        <v>278</v>
      </c>
      <c r="C34" s="39"/>
      <c r="D34" s="120" t="s">
        <v>276</v>
      </c>
      <c r="E34" s="105"/>
      <c r="F34" s="28"/>
      <c r="G34" s="101"/>
      <c r="H34" s="127">
        <f t="shared" si="0"/>
        <v>130</v>
      </c>
      <c r="I34" s="51"/>
      <c r="J34" s="51">
        <v>130</v>
      </c>
      <c r="K34" s="105">
        <f t="shared" si="1"/>
        <v>130</v>
      </c>
      <c r="L34" s="51"/>
      <c r="M34" s="51">
        <v>130</v>
      </c>
      <c r="N34" s="16"/>
      <c r="O34" s="16"/>
      <c r="P34" s="17"/>
    </row>
    <row r="35" spans="1:16" ht="18" customHeight="1">
      <c r="A35" s="29"/>
      <c r="B35" s="39"/>
      <c r="C35" s="117" t="s">
        <v>279</v>
      </c>
      <c r="D35" s="119" t="s">
        <v>275</v>
      </c>
      <c r="E35" s="105"/>
      <c r="F35" s="28"/>
      <c r="G35" s="101"/>
      <c r="H35" s="127">
        <f t="shared" si="0"/>
        <v>130</v>
      </c>
      <c r="I35" s="51"/>
      <c r="J35" s="51">
        <v>130</v>
      </c>
      <c r="K35" s="105">
        <f t="shared" si="1"/>
        <v>130</v>
      </c>
      <c r="L35" s="51"/>
      <c r="M35" s="51">
        <v>130</v>
      </c>
      <c r="N35" s="16"/>
      <c r="O35" s="16"/>
      <c r="P35" s="17"/>
    </row>
    <row r="36" spans="1:16" ht="18" customHeight="1">
      <c r="A36" s="29"/>
      <c r="B36" s="39"/>
      <c r="C36" s="39"/>
      <c r="D36" s="116" t="s">
        <v>267</v>
      </c>
      <c r="E36" s="105"/>
      <c r="F36" s="28"/>
      <c r="G36" s="101"/>
      <c r="H36" s="127">
        <f t="shared" si="0"/>
        <v>1077.2</v>
      </c>
      <c r="I36" s="51"/>
      <c r="J36" s="51">
        <v>1077.2</v>
      </c>
      <c r="K36" s="105">
        <f t="shared" si="1"/>
        <v>1077.2</v>
      </c>
      <c r="L36" s="51"/>
      <c r="M36" s="51">
        <v>1077.2</v>
      </c>
      <c r="N36" s="16"/>
      <c r="O36" s="16"/>
      <c r="P36" s="17"/>
    </row>
    <row r="37" spans="1:16" ht="18" customHeight="1">
      <c r="A37" s="29"/>
      <c r="B37" s="39"/>
      <c r="C37" s="39"/>
      <c r="D37" s="33" t="s">
        <v>268</v>
      </c>
      <c r="E37" s="105"/>
      <c r="F37" s="28"/>
      <c r="G37" s="101"/>
      <c r="H37" s="127">
        <f t="shared" si="0"/>
        <v>1077.2</v>
      </c>
      <c r="I37" s="51"/>
      <c r="J37" s="51">
        <v>1077.2</v>
      </c>
      <c r="K37" s="105">
        <f t="shared" si="1"/>
        <v>1077.2</v>
      </c>
      <c r="L37" s="51"/>
      <c r="M37" s="51">
        <v>1077.2</v>
      </c>
      <c r="N37" s="16"/>
      <c r="O37" s="16"/>
      <c r="P37" s="17"/>
    </row>
    <row r="38" spans="1:16" ht="18" customHeight="1">
      <c r="A38" s="29"/>
      <c r="B38" s="29" t="s">
        <v>258</v>
      </c>
      <c r="C38" s="29"/>
      <c r="D38" s="106" t="s">
        <v>259</v>
      </c>
      <c r="E38" s="105"/>
      <c r="F38" s="28"/>
      <c r="G38" s="101"/>
      <c r="H38" s="127">
        <f t="shared" si="0"/>
        <v>70</v>
      </c>
      <c r="I38" s="51">
        <f>SUM(I39)</f>
        <v>0</v>
      </c>
      <c r="J38" s="51">
        <f>SUM(J39)</f>
        <v>70</v>
      </c>
      <c r="K38" s="105">
        <f t="shared" si="1"/>
        <v>70</v>
      </c>
      <c r="L38" s="51">
        <f>SUM(L39)</f>
        <v>0</v>
      </c>
      <c r="M38" s="51">
        <f>SUM(M39)</f>
        <v>70</v>
      </c>
      <c r="N38" s="16"/>
      <c r="O38" s="16"/>
      <c r="P38" s="17"/>
    </row>
    <row r="39" spans="1:16" ht="18" customHeight="1">
      <c r="A39" s="29"/>
      <c r="B39" s="29"/>
      <c r="C39" s="29" t="s">
        <v>256</v>
      </c>
      <c r="D39" s="107" t="s">
        <v>260</v>
      </c>
      <c r="E39" s="105"/>
      <c r="F39" s="28"/>
      <c r="G39" s="101"/>
      <c r="H39" s="127">
        <f t="shared" si="0"/>
        <v>70</v>
      </c>
      <c r="I39" s="51"/>
      <c r="J39" s="51">
        <v>70</v>
      </c>
      <c r="K39" s="105">
        <f t="shared" si="1"/>
        <v>70</v>
      </c>
      <c r="L39" s="51"/>
      <c r="M39" s="51">
        <v>70</v>
      </c>
      <c r="N39" s="16"/>
      <c r="O39" s="16"/>
      <c r="P39" s="17"/>
    </row>
    <row r="40" spans="1:16" ht="18" customHeight="1">
      <c r="A40" s="29"/>
      <c r="B40" s="63" t="s">
        <v>261</v>
      </c>
      <c r="C40" s="29"/>
      <c r="D40" s="106" t="s">
        <v>266</v>
      </c>
      <c r="E40" s="105"/>
      <c r="F40" s="28"/>
      <c r="G40" s="101"/>
      <c r="H40" s="127">
        <f t="shared" si="0"/>
        <v>102.2</v>
      </c>
      <c r="I40" s="51">
        <f>SUM(I41:I42)</f>
        <v>0</v>
      </c>
      <c r="J40" s="51">
        <f>SUM(J41:J42)</f>
        <v>102.2</v>
      </c>
      <c r="K40" s="105">
        <f t="shared" si="1"/>
        <v>102.2</v>
      </c>
      <c r="L40" s="51">
        <f>SUM(L41:L42)</f>
        <v>0</v>
      </c>
      <c r="M40" s="129">
        <f>SUM(M41:M42)</f>
        <v>102.2</v>
      </c>
      <c r="N40" s="23"/>
      <c r="O40" s="23"/>
      <c r="P40" s="24"/>
    </row>
    <row r="41" spans="1:16" ht="18" customHeight="1">
      <c r="A41" s="29"/>
      <c r="B41" s="29"/>
      <c r="C41" s="63" t="s">
        <v>262</v>
      </c>
      <c r="D41" s="108" t="s">
        <v>264</v>
      </c>
      <c r="E41" s="105"/>
      <c r="F41" s="28"/>
      <c r="G41" s="101"/>
      <c r="H41" s="127">
        <f t="shared" si="0"/>
        <v>41</v>
      </c>
      <c r="I41" s="51"/>
      <c r="J41" s="51">
        <v>41</v>
      </c>
      <c r="K41" s="105">
        <f t="shared" si="1"/>
        <v>41</v>
      </c>
      <c r="L41" s="51"/>
      <c r="M41" s="51">
        <v>41</v>
      </c>
      <c r="N41" s="28"/>
      <c r="O41" s="28"/>
      <c r="P41" s="101"/>
    </row>
    <row r="42" spans="1:16" ht="18" customHeight="1">
      <c r="A42" s="29"/>
      <c r="B42" s="29"/>
      <c r="C42" s="63" t="s">
        <v>263</v>
      </c>
      <c r="D42" s="108" t="s">
        <v>265</v>
      </c>
      <c r="E42" s="105"/>
      <c r="F42" s="28"/>
      <c r="G42" s="101"/>
      <c r="H42" s="127">
        <f t="shared" si="0"/>
        <v>61.2</v>
      </c>
      <c r="I42" s="51"/>
      <c r="J42" s="51">
        <v>61.2</v>
      </c>
      <c r="K42" s="105">
        <f t="shared" si="1"/>
        <v>61.2</v>
      </c>
      <c r="L42" s="51"/>
      <c r="M42" s="51">
        <v>61.2</v>
      </c>
      <c r="N42" s="28"/>
      <c r="O42" s="28"/>
      <c r="P42" s="101"/>
    </row>
    <row r="43" spans="1:16" ht="18" customHeight="1">
      <c r="A43" s="29"/>
      <c r="B43" s="29" t="s">
        <v>135</v>
      </c>
      <c r="C43" s="29"/>
      <c r="D43" s="109" t="s">
        <v>136</v>
      </c>
      <c r="E43" s="105"/>
      <c r="F43" s="28"/>
      <c r="G43" s="101"/>
      <c r="H43" s="127">
        <f t="shared" si="0"/>
        <v>18</v>
      </c>
      <c r="I43" s="51">
        <f>SUM(I44:I44)</f>
        <v>0</v>
      </c>
      <c r="J43" s="51">
        <f>SUM(J44:J44)</f>
        <v>18</v>
      </c>
      <c r="K43" s="105">
        <f t="shared" si="1"/>
        <v>18</v>
      </c>
      <c r="L43" s="51">
        <f>SUM(L44:L44)</f>
        <v>0</v>
      </c>
      <c r="M43" s="51">
        <f>SUM(M44:M44)</f>
        <v>18</v>
      </c>
      <c r="N43" s="28"/>
      <c r="O43" s="28"/>
      <c r="P43" s="101"/>
    </row>
    <row r="44" spans="1:16" ht="18" customHeight="1">
      <c r="A44" s="29"/>
      <c r="B44" s="29"/>
      <c r="C44" s="29" t="s">
        <v>111</v>
      </c>
      <c r="D44" s="107" t="s">
        <v>137</v>
      </c>
      <c r="E44" s="105"/>
      <c r="F44" s="28"/>
      <c r="G44" s="101"/>
      <c r="H44" s="127">
        <f t="shared" si="0"/>
        <v>18</v>
      </c>
      <c r="I44" s="51"/>
      <c r="J44" s="51">
        <v>18</v>
      </c>
      <c r="K44" s="105">
        <f t="shared" si="1"/>
        <v>18</v>
      </c>
      <c r="L44" s="51"/>
      <c r="M44" s="51">
        <v>18</v>
      </c>
      <c r="N44" s="28"/>
      <c r="O44" s="28"/>
      <c r="P44" s="101"/>
    </row>
    <row r="45" spans="1:16" ht="18" customHeight="1">
      <c r="A45" s="121" t="s">
        <v>280</v>
      </c>
      <c r="B45" s="29"/>
      <c r="C45" s="29"/>
      <c r="D45" s="110" t="s">
        <v>269</v>
      </c>
      <c r="E45" s="105"/>
      <c r="F45" s="28"/>
      <c r="G45" s="101"/>
      <c r="H45" s="127">
        <f t="shared" si="0"/>
        <v>346.9</v>
      </c>
      <c r="I45" s="51"/>
      <c r="J45" s="51">
        <v>346.9</v>
      </c>
      <c r="K45" s="105">
        <f t="shared" si="1"/>
        <v>346.9</v>
      </c>
      <c r="L45" s="51"/>
      <c r="M45" s="51">
        <v>346.9</v>
      </c>
      <c r="N45" s="28"/>
      <c r="O45" s="28"/>
      <c r="P45" s="101"/>
    </row>
    <row r="46" spans="1:16" ht="18" customHeight="1">
      <c r="A46" s="29"/>
      <c r="B46" s="121" t="s">
        <v>281</v>
      </c>
      <c r="C46" s="29"/>
      <c r="D46" s="110" t="s">
        <v>270</v>
      </c>
      <c r="E46" s="105"/>
      <c r="F46" s="28"/>
      <c r="G46" s="101"/>
      <c r="H46" s="127">
        <f t="shared" si="0"/>
        <v>300</v>
      </c>
      <c r="I46" s="51"/>
      <c r="J46" s="51">
        <v>300</v>
      </c>
      <c r="K46" s="105">
        <f t="shared" si="1"/>
        <v>300</v>
      </c>
      <c r="L46" s="51"/>
      <c r="M46" s="51">
        <v>300</v>
      </c>
      <c r="N46" s="28"/>
      <c r="O46" s="28"/>
      <c r="P46" s="101"/>
    </row>
    <row r="47" spans="1:16" ht="18" customHeight="1">
      <c r="A47" s="29"/>
      <c r="B47" s="29"/>
      <c r="C47" s="121" t="s">
        <v>282</v>
      </c>
      <c r="D47" s="111" t="s">
        <v>271</v>
      </c>
      <c r="E47" s="105"/>
      <c r="F47" s="28"/>
      <c r="G47" s="101"/>
      <c r="H47" s="127">
        <f t="shared" si="0"/>
        <v>300</v>
      </c>
      <c r="I47" s="51"/>
      <c r="J47" s="51">
        <v>300</v>
      </c>
      <c r="K47" s="105">
        <f t="shared" si="1"/>
        <v>300</v>
      </c>
      <c r="L47" s="51"/>
      <c r="M47" s="51">
        <v>300</v>
      </c>
      <c r="N47" s="28"/>
      <c r="O47" s="28"/>
      <c r="P47" s="101"/>
    </row>
    <row r="48" spans="1:16" ht="18" customHeight="1">
      <c r="A48" s="29"/>
      <c r="B48" s="121" t="s">
        <v>283</v>
      </c>
      <c r="C48" s="29"/>
      <c r="D48" s="110" t="s">
        <v>272</v>
      </c>
      <c r="E48" s="105"/>
      <c r="F48" s="28"/>
      <c r="G48" s="101"/>
      <c r="H48" s="127">
        <f t="shared" si="0"/>
        <v>46.9</v>
      </c>
      <c r="I48" s="51"/>
      <c r="J48" s="51">
        <v>46.9</v>
      </c>
      <c r="K48" s="105">
        <f t="shared" si="1"/>
        <v>46.9</v>
      </c>
      <c r="L48" s="51"/>
      <c r="M48" s="51">
        <v>46.9</v>
      </c>
      <c r="N48" s="28"/>
      <c r="O48" s="28"/>
      <c r="P48" s="101"/>
    </row>
    <row r="49" spans="1:16" ht="18" customHeight="1">
      <c r="A49" s="29"/>
      <c r="B49" s="29"/>
      <c r="C49" s="121" t="s">
        <v>284</v>
      </c>
      <c r="D49" s="111" t="s">
        <v>273</v>
      </c>
      <c r="E49" s="105"/>
      <c r="F49" s="28"/>
      <c r="G49" s="101"/>
      <c r="H49" s="127">
        <f t="shared" si="0"/>
        <v>46.9</v>
      </c>
      <c r="I49" s="51"/>
      <c r="J49" s="51">
        <v>46.9</v>
      </c>
      <c r="K49" s="105">
        <f t="shared" si="1"/>
        <v>46.9</v>
      </c>
      <c r="L49" s="51"/>
      <c r="M49" s="51">
        <v>46.9</v>
      </c>
      <c r="N49" s="28"/>
      <c r="O49" s="28"/>
      <c r="P49" s="101"/>
    </row>
    <row r="50" spans="1:16" ht="18" customHeight="1">
      <c r="A50" s="40" t="s">
        <v>138</v>
      </c>
      <c r="B50" s="29"/>
      <c r="C50" s="29"/>
      <c r="D50" s="41" t="s">
        <v>139</v>
      </c>
      <c r="E50" s="105"/>
      <c r="F50" s="28"/>
      <c r="G50" s="101"/>
      <c r="H50" s="127">
        <f t="shared" si="0"/>
        <v>26.86</v>
      </c>
      <c r="I50" s="51">
        <f>SUM(I51)</f>
        <v>26.86</v>
      </c>
      <c r="J50" s="51">
        <f>SUM(J51)</f>
        <v>0</v>
      </c>
      <c r="K50" s="105">
        <f t="shared" si="1"/>
        <v>26.86</v>
      </c>
      <c r="L50" s="51">
        <f>SUM(L51)</f>
        <v>26.86</v>
      </c>
      <c r="M50" s="51">
        <f>SUM(M51)</f>
        <v>0</v>
      </c>
      <c r="N50" s="28"/>
      <c r="O50" s="28"/>
      <c r="P50" s="101"/>
    </row>
    <row r="51" spans="1:16" ht="18" customHeight="1">
      <c r="A51" s="40"/>
      <c r="B51" s="29" t="s">
        <v>109</v>
      </c>
      <c r="C51" s="29"/>
      <c r="D51" s="42" t="s">
        <v>140</v>
      </c>
      <c r="E51" s="105"/>
      <c r="F51" s="28"/>
      <c r="G51" s="101"/>
      <c r="H51" s="127">
        <f t="shared" si="0"/>
        <v>26.86</v>
      </c>
      <c r="I51" s="51">
        <f>SUM(I52)</f>
        <v>26.86</v>
      </c>
      <c r="J51" s="51">
        <f>SUM(J52)</f>
        <v>0</v>
      </c>
      <c r="K51" s="105">
        <f t="shared" si="1"/>
        <v>26.86</v>
      </c>
      <c r="L51" s="51">
        <f>SUM(L52)</f>
        <v>26.86</v>
      </c>
      <c r="M51" s="51">
        <f>SUM(M52)</f>
        <v>0</v>
      </c>
      <c r="N51" s="28"/>
      <c r="O51" s="28"/>
      <c r="P51" s="101"/>
    </row>
    <row r="52" spans="1:16" ht="18" customHeight="1">
      <c r="A52" s="7"/>
      <c r="B52" s="7"/>
      <c r="C52" s="29" t="s">
        <v>111</v>
      </c>
      <c r="D52" s="42" t="s">
        <v>141</v>
      </c>
      <c r="E52" s="105"/>
      <c r="F52" s="28"/>
      <c r="G52" s="101"/>
      <c r="H52" s="127">
        <f t="shared" si="0"/>
        <v>26.86</v>
      </c>
      <c r="I52" s="101">
        <v>26.86</v>
      </c>
      <c r="J52" s="101"/>
      <c r="K52" s="105">
        <f t="shared" si="1"/>
        <v>26.86</v>
      </c>
      <c r="L52" s="101">
        <v>26.86</v>
      </c>
      <c r="M52" s="101"/>
      <c r="N52" s="28"/>
      <c r="O52" s="28"/>
      <c r="P52" s="101"/>
    </row>
    <row r="53" spans="1:16" ht="15" customHeight="1">
      <c r="A53" s="90" t="s">
        <v>167</v>
      </c>
      <c r="B53" s="91"/>
      <c r="C53" s="91" t="s">
        <v>7</v>
      </c>
      <c r="D53" s="92" t="s">
        <v>7</v>
      </c>
      <c r="E53" s="92" t="s">
        <v>7</v>
      </c>
      <c r="F53" s="92" t="s">
        <v>7</v>
      </c>
      <c r="G53" s="92" t="s">
        <v>7</v>
      </c>
      <c r="H53" s="91" t="s">
        <v>7</v>
      </c>
      <c r="I53" s="91" t="s">
        <v>7</v>
      </c>
      <c r="J53" s="91" t="s">
        <v>7</v>
      </c>
      <c r="K53" s="91" t="s">
        <v>7</v>
      </c>
      <c r="L53" s="91" t="s">
        <v>7</v>
      </c>
      <c r="M53" s="92" t="s">
        <v>7</v>
      </c>
      <c r="N53" s="92" t="s">
        <v>7</v>
      </c>
      <c r="O53" s="92" t="s">
        <v>7</v>
      </c>
      <c r="P53" s="92" t="s">
        <v>7</v>
      </c>
    </row>
    <row r="55" ht="12.75">
      <c r="I55" s="19" t="s">
        <v>168</v>
      </c>
    </row>
  </sheetData>
  <sheetProtection/>
  <mergeCells count="22">
    <mergeCell ref="H4:J4"/>
    <mergeCell ref="K4:M4"/>
    <mergeCell ref="A53:P53"/>
    <mergeCell ref="A8:A9"/>
    <mergeCell ref="B8:B9"/>
    <mergeCell ref="C8:C9"/>
    <mergeCell ref="D4:D7"/>
    <mergeCell ref="J5:J7"/>
    <mergeCell ref="K5:K7"/>
    <mergeCell ref="G5:G7"/>
    <mergeCell ref="E4:G4"/>
    <mergeCell ref="E5:E7"/>
    <mergeCell ref="P5:P7"/>
    <mergeCell ref="A4:C7"/>
    <mergeCell ref="L5:L7"/>
    <mergeCell ref="M5:M7"/>
    <mergeCell ref="N5:N7"/>
    <mergeCell ref="O5:O7"/>
    <mergeCell ref="N4:P4"/>
    <mergeCell ref="F5:F7"/>
    <mergeCell ref="H5:H7"/>
    <mergeCell ref="I5:I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showZeros="0" zoomScaleSheetLayoutView="100" zoomScalePageLayoutView="0" workbookViewId="0" topLeftCell="A1">
      <selection activeCell="K27" sqref="K27"/>
    </sheetView>
  </sheetViews>
  <sheetFormatPr defaultColWidth="9.140625" defaultRowHeight="12.75"/>
  <cols>
    <col min="1" max="1" width="22.140625" style="0" customWidth="1"/>
    <col min="2" max="2" width="40.140625" style="0" customWidth="1"/>
    <col min="3" max="5" width="26.8515625" style="0" customWidth="1"/>
  </cols>
  <sheetData>
    <row r="1" ht="20.25">
      <c r="C1" s="18" t="s">
        <v>246</v>
      </c>
    </row>
    <row r="2" ht="12.75">
      <c r="E2" s="1" t="s">
        <v>169</v>
      </c>
    </row>
    <row r="3" spans="1:5" ht="12.75">
      <c r="A3" s="2" t="s">
        <v>4</v>
      </c>
      <c r="E3" s="1" t="s">
        <v>5</v>
      </c>
    </row>
    <row r="4" spans="1:5" ht="14.25" customHeight="1">
      <c r="A4" s="88" t="s">
        <v>170</v>
      </c>
      <c r="B4" s="74"/>
      <c r="C4" s="74" t="s">
        <v>85</v>
      </c>
      <c r="D4" s="74" t="s">
        <v>171</v>
      </c>
      <c r="E4" s="74" t="s">
        <v>172</v>
      </c>
    </row>
    <row r="5" spans="1:5" ht="9.75" customHeight="1">
      <c r="A5" s="89" t="s">
        <v>173</v>
      </c>
      <c r="B5" s="75" t="s">
        <v>95</v>
      </c>
      <c r="C5" s="75"/>
      <c r="D5" s="75" t="s">
        <v>171</v>
      </c>
      <c r="E5" s="75" t="s">
        <v>172</v>
      </c>
    </row>
    <row r="6" spans="1:5" ht="9.75" customHeight="1">
      <c r="A6" s="89"/>
      <c r="B6" s="75" t="s">
        <v>7</v>
      </c>
      <c r="C6" s="75" t="s">
        <v>7</v>
      </c>
      <c r="D6" s="75" t="s">
        <v>7</v>
      </c>
      <c r="E6" s="75" t="s">
        <v>102</v>
      </c>
    </row>
    <row r="7" spans="1:5" ht="9.75" customHeight="1">
      <c r="A7" s="96"/>
      <c r="B7" s="94" t="s">
        <v>7</v>
      </c>
      <c r="C7" s="75" t="s">
        <v>7</v>
      </c>
      <c r="D7" s="75" t="s">
        <v>7</v>
      </c>
      <c r="E7" s="75" t="s">
        <v>7</v>
      </c>
    </row>
    <row r="8" spans="1:5" ht="18" customHeight="1">
      <c r="A8" s="95" t="s">
        <v>174</v>
      </c>
      <c r="B8" s="95"/>
      <c r="C8" s="12" t="s">
        <v>13</v>
      </c>
      <c r="D8" s="12" t="s">
        <v>14</v>
      </c>
      <c r="E8" s="12" t="s">
        <v>22</v>
      </c>
    </row>
    <row r="9" spans="1:5" ht="18" customHeight="1">
      <c r="A9" s="95" t="s">
        <v>175</v>
      </c>
      <c r="B9" s="95"/>
      <c r="C9" s="13">
        <f>SUM(C10,C20,C48)</f>
        <v>420.74899999999997</v>
      </c>
      <c r="D9" s="13">
        <f>SUM(D10,D20,D48)</f>
        <v>352.537</v>
      </c>
      <c r="E9" s="13">
        <f>SUM(E10,E20,E48)</f>
        <v>68.21199999999999</v>
      </c>
    </row>
    <row r="10" spans="1:5" ht="18" customHeight="1">
      <c r="A10" s="79" t="s">
        <v>176</v>
      </c>
      <c r="B10" s="21" t="s">
        <v>102</v>
      </c>
      <c r="C10" s="16">
        <f>SUM(C11:C19)</f>
        <v>318.847</v>
      </c>
      <c r="D10" s="16">
        <f>SUM(D11:D19)</f>
        <v>318.847</v>
      </c>
      <c r="E10" s="16">
        <v>0</v>
      </c>
    </row>
    <row r="11" spans="1:5" ht="18" customHeight="1">
      <c r="A11" s="79"/>
      <c r="B11" s="21" t="s">
        <v>177</v>
      </c>
      <c r="C11" s="16">
        <v>138</v>
      </c>
      <c r="D11" s="16">
        <v>138</v>
      </c>
      <c r="E11" s="17">
        <v>0</v>
      </c>
    </row>
    <row r="12" spans="1:5" ht="18" customHeight="1">
      <c r="A12" s="79"/>
      <c r="B12" s="21" t="s">
        <v>178</v>
      </c>
      <c r="C12" s="16">
        <v>100.857</v>
      </c>
      <c r="D12" s="16">
        <v>100.857</v>
      </c>
      <c r="E12" s="17">
        <v>0</v>
      </c>
    </row>
    <row r="13" spans="1:5" ht="18" customHeight="1">
      <c r="A13" s="79"/>
      <c r="B13" s="21" t="s">
        <v>179</v>
      </c>
      <c r="C13" s="16">
        <v>15</v>
      </c>
      <c r="D13" s="16">
        <v>15</v>
      </c>
      <c r="E13" s="17">
        <v>0</v>
      </c>
    </row>
    <row r="14" spans="1:5" ht="18" customHeight="1">
      <c r="A14" s="79"/>
      <c r="B14" s="21" t="s">
        <v>180</v>
      </c>
      <c r="C14" s="16"/>
      <c r="D14" s="16"/>
      <c r="E14" s="17">
        <v>0</v>
      </c>
    </row>
    <row r="15" spans="1:5" ht="18" customHeight="1">
      <c r="A15" s="79"/>
      <c r="B15" s="21" t="s">
        <v>181</v>
      </c>
      <c r="C15" s="16">
        <v>0</v>
      </c>
      <c r="D15" s="16">
        <v>0</v>
      </c>
      <c r="E15" s="17">
        <v>0</v>
      </c>
    </row>
    <row r="16" spans="1:5" ht="18" customHeight="1">
      <c r="A16" s="79"/>
      <c r="B16" s="21" t="s">
        <v>182</v>
      </c>
      <c r="C16" s="17">
        <v>15</v>
      </c>
      <c r="D16" s="17">
        <v>15</v>
      </c>
      <c r="E16" s="16">
        <v>0</v>
      </c>
    </row>
    <row r="17" spans="1:5" ht="18" customHeight="1">
      <c r="A17" s="79"/>
      <c r="B17" s="21" t="s">
        <v>183</v>
      </c>
      <c r="C17" s="16">
        <v>0</v>
      </c>
      <c r="D17" s="17">
        <v>0</v>
      </c>
      <c r="E17" s="16">
        <v>0</v>
      </c>
    </row>
    <row r="18" spans="1:5" ht="18" customHeight="1">
      <c r="A18" s="79"/>
      <c r="B18" s="21" t="s">
        <v>184</v>
      </c>
      <c r="C18" s="16">
        <v>0</v>
      </c>
      <c r="D18" s="17">
        <v>0</v>
      </c>
      <c r="E18" s="16">
        <v>0</v>
      </c>
    </row>
    <row r="19" spans="1:5" ht="18" customHeight="1">
      <c r="A19" s="79"/>
      <c r="B19" s="21" t="s">
        <v>185</v>
      </c>
      <c r="C19" s="17">
        <v>49.99</v>
      </c>
      <c r="D19" s="17">
        <v>49.99</v>
      </c>
      <c r="E19" s="17">
        <v>0</v>
      </c>
    </row>
    <row r="20" spans="1:5" ht="18" customHeight="1">
      <c r="A20" s="79" t="s">
        <v>186</v>
      </c>
      <c r="B20" s="21" t="s">
        <v>102</v>
      </c>
      <c r="C20" s="16">
        <f>SUM(C21:C47)</f>
        <v>68.21199999999999</v>
      </c>
      <c r="D20" s="16">
        <f>SUM(D21:D47)</f>
        <v>0</v>
      </c>
      <c r="E20" s="16">
        <f>SUM(E21:E47)</f>
        <v>68.21199999999999</v>
      </c>
    </row>
    <row r="21" spans="1:5" ht="18" customHeight="1">
      <c r="A21" s="79"/>
      <c r="B21" s="21" t="s">
        <v>187</v>
      </c>
      <c r="C21" s="16">
        <v>58</v>
      </c>
      <c r="D21" s="17">
        <v>0</v>
      </c>
      <c r="E21" s="16">
        <v>58</v>
      </c>
    </row>
    <row r="22" spans="1:5" ht="18" customHeight="1">
      <c r="A22" s="79"/>
      <c r="B22" s="21" t="s">
        <v>188</v>
      </c>
      <c r="C22" s="16">
        <v>0</v>
      </c>
      <c r="D22" s="17">
        <v>0</v>
      </c>
      <c r="E22" s="16">
        <v>0</v>
      </c>
    </row>
    <row r="23" spans="1:5" ht="18" customHeight="1">
      <c r="A23" s="79"/>
      <c r="B23" s="21" t="s">
        <v>189</v>
      </c>
      <c r="C23" s="16">
        <v>0</v>
      </c>
      <c r="D23" s="17">
        <v>0</v>
      </c>
      <c r="E23" s="16">
        <v>0</v>
      </c>
    </row>
    <row r="24" spans="1:5" ht="18" customHeight="1">
      <c r="A24" s="79"/>
      <c r="B24" s="21" t="s">
        <v>190</v>
      </c>
      <c r="C24" s="16">
        <v>0</v>
      </c>
      <c r="D24" s="17">
        <v>0</v>
      </c>
      <c r="E24" s="16">
        <v>0</v>
      </c>
    </row>
    <row r="25" spans="1:5" ht="18" customHeight="1">
      <c r="A25" s="79"/>
      <c r="B25" s="21" t="s">
        <v>191</v>
      </c>
      <c r="C25" s="16">
        <v>0</v>
      </c>
      <c r="D25" s="17">
        <v>0</v>
      </c>
      <c r="E25" s="16">
        <v>0</v>
      </c>
    </row>
    <row r="26" spans="1:5" ht="18" customHeight="1">
      <c r="A26" s="79"/>
      <c r="B26" s="21" t="s">
        <v>192</v>
      </c>
      <c r="C26" s="16">
        <v>0</v>
      </c>
      <c r="D26" s="17">
        <v>0</v>
      </c>
      <c r="E26" s="16">
        <v>0</v>
      </c>
    </row>
    <row r="27" spans="1:5" ht="18" customHeight="1">
      <c r="A27" s="79"/>
      <c r="B27" s="21" t="s">
        <v>193</v>
      </c>
      <c r="C27" s="16">
        <v>0</v>
      </c>
      <c r="D27" s="17">
        <v>0</v>
      </c>
      <c r="E27" s="16">
        <v>0</v>
      </c>
    </row>
    <row r="28" spans="1:5" ht="18" customHeight="1">
      <c r="A28" s="79"/>
      <c r="B28" s="21" t="s">
        <v>194</v>
      </c>
      <c r="C28" s="16">
        <v>0</v>
      </c>
      <c r="D28" s="17">
        <v>0</v>
      </c>
      <c r="E28" s="16">
        <v>0</v>
      </c>
    </row>
    <row r="29" spans="1:5" ht="18" customHeight="1">
      <c r="A29" s="79"/>
      <c r="B29" s="21" t="s">
        <v>195</v>
      </c>
      <c r="C29" s="16">
        <v>0</v>
      </c>
      <c r="D29" s="17">
        <v>0</v>
      </c>
      <c r="E29" s="16">
        <v>0</v>
      </c>
    </row>
    <row r="30" spans="1:5" ht="18" customHeight="1">
      <c r="A30" s="79"/>
      <c r="B30" s="21" t="s">
        <v>196</v>
      </c>
      <c r="C30" s="16">
        <v>0</v>
      </c>
      <c r="D30" s="17">
        <v>0</v>
      </c>
      <c r="E30" s="16">
        <v>0</v>
      </c>
    </row>
    <row r="31" spans="1:5" ht="18" customHeight="1">
      <c r="A31" s="79"/>
      <c r="B31" s="21" t="s">
        <v>197</v>
      </c>
      <c r="C31" s="16">
        <v>0</v>
      </c>
      <c r="D31" s="17">
        <v>0</v>
      </c>
      <c r="E31" s="16">
        <v>0</v>
      </c>
    </row>
    <row r="32" spans="1:5" ht="18" customHeight="1">
      <c r="A32" s="79"/>
      <c r="B32" s="21" t="s">
        <v>198</v>
      </c>
      <c r="C32" s="16">
        <v>0</v>
      </c>
      <c r="D32" s="17">
        <v>0</v>
      </c>
      <c r="E32" s="16">
        <v>0</v>
      </c>
    </row>
    <row r="33" spans="1:5" ht="18" customHeight="1">
      <c r="A33" s="79"/>
      <c r="B33" s="21" t="s">
        <v>199</v>
      </c>
      <c r="C33" s="16">
        <v>0</v>
      </c>
      <c r="D33" s="17">
        <v>0</v>
      </c>
      <c r="E33" s="16">
        <v>0</v>
      </c>
    </row>
    <row r="34" spans="1:5" ht="18" customHeight="1">
      <c r="A34" s="79"/>
      <c r="B34" s="21" t="s">
        <v>200</v>
      </c>
      <c r="C34" s="16">
        <v>0</v>
      </c>
      <c r="D34" s="17">
        <v>0</v>
      </c>
      <c r="E34" s="16">
        <v>0</v>
      </c>
    </row>
    <row r="35" spans="1:5" ht="18" customHeight="1">
      <c r="A35" s="79"/>
      <c r="B35" s="21" t="s">
        <v>201</v>
      </c>
      <c r="C35" s="16">
        <v>0</v>
      </c>
      <c r="D35" s="16">
        <v>0</v>
      </c>
      <c r="E35" s="17">
        <v>0</v>
      </c>
    </row>
    <row r="36" spans="1:5" ht="18" customHeight="1">
      <c r="A36" s="79"/>
      <c r="B36" s="21" t="s">
        <v>202</v>
      </c>
      <c r="C36" s="16">
        <v>0</v>
      </c>
      <c r="D36" s="16">
        <v>0</v>
      </c>
      <c r="E36" s="17">
        <v>0</v>
      </c>
    </row>
    <row r="37" spans="1:5" ht="18" customHeight="1">
      <c r="A37" s="79"/>
      <c r="B37" s="21" t="s">
        <v>203</v>
      </c>
      <c r="C37" s="16">
        <v>0</v>
      </c>
      <c r="D37" s="16">
        <v>0</v>
      </c>
      <c r="E37" s="17">
        <v>0</v>
      </c>
    </row>
    <row r="38" spans="1:5" ht="18" customHeight="1">
      <c r="A38" s="79"/>
      <c r="B38" s="21" t="s">
        <v>204</v>
      </c>
      <c r="C38" s="16">
        <v>0</v>
      </c>
      <c r="D38" s="16">
        <v>0</v>
      </c>
      <c r="E38" s="17">
        <v>0</v>
      </c>
    </row>
    <row r="39" spans="1:5" ht="18" customHeight="1">
      <c r="A39" s="79"/>
      <c r="B39" s="21" t="s">
        <v>205</v>
      </c>
      <c r="C39" s="16">
        <v>0</v>
      </c>
      <c r="D39" s="16">
        <v>0</v>
      </c>
      <c r="E39" s="17">
        <v>0</v>
      </c>
    </row>
    <row r="40" spans="1:5" ht="18" customHeight="1">
      <c r="A40" s="79"/>
      <c r="B40" s="21" t="s">
        <v>206</v>
      </c>
      <c r="C40" s="16">
        <v>0</v>
      </c>
      <c r="D40" s="23">
        <v>0</v>
      </c>
      <c r="E40" s="24">
        <v>0</v>
      </c>
    </row>
    <row r="41" spans="1:5" s="20" customFormat="1" ht="18" customHeight="1">
      <c r="A41" s="79"/>
      <c r="B41" s="21" t="s">
        <v>207</v>
      </c>
      <c r="C41" s="16">
        <v>0</v>
      </c>
      <c r="D41" s="25">
        <v>0</v>
      </c>
      <c r="E41" s="25">
        <v>0</v>
      </c>
    </row>
    <row r="42" spans="1:5" ht="18" customHeight="1">
      <c r="A42" s="79"/>
      <c r="B42" s="21" t="s">
        <v>208</v>
      </c>
      <c r="C42" s="7">
        <v>4.52</v>
      </c>
      <c r="D42" s="7">
        <v>0</v>
      </c>
      <c r="E42" s="7">
        <v>4.52</v>
      </c>
    </row>
    <row r="43" spans="1:5" ht="18" customHeight="1">
      <c r="A43" s="79"/>
      <c r="B43" s="21" t="s">
        <v>209</v>
      </c>
      <c r="C43" s="7">
        <v>0.852</v>
      </c>
      <c r="D43" s="7">
        <v>0</v>
      </c>
      <c r="E43" s="7">
        <v>0.852</v>
      </c>
    </row>
    <row r="44" spans="1:5" ht="18" customHeight="1">
      <c r="A44" s="79"/>
      <c r="B44" s="21" t="s">
        <v>210</v>
      </c>
      <c r="C44" s="16">
        <v>0</v>
      </c>
      <c r="D44" s="7">
        <v>0</v>
      </c>
      <c r="E44" s="7">
        <v>0</v>
      </c>
    </row>
    <row r="45" spans="1:5" ht="18" customHeight="1">
      <c r="A45" s="79"/>
      <c r="B45" s="21" t="s">
        <v>211</v>
      </c>
      <c r="C45" s="7">
        <v>4</v>
      </c>
      <c r="D45" s="7">
        <v>0</v>
      </c>
      <c r="E45" s="7">
        <v>4</v>
      </c>
    </row>
    <row r="46" spans="1:5" ht="18" customHeight="1">
      <c r="A46" s="79"/>
      <c r="B46" s="21" t="s">
        <v>212</v>
      </c>
      <c r="C46" s="16">
        <v>0</v>
      </c>
      <c r="D46" s="7">
        <v>0</v>
      </c>
      <c r="E46" s="7">
        <v>0</v>
      </c>
    </row>
    <row r="47" spans="1:5" ht="18" customHeight="1">
      <c r="A47" s="79"/>
      <c r="B47" s="21" t="s">
        <v>213</v>
      </c>
      <c r="C47" s="23">
        <v>0.84</v>
      </c>
      <c r="D47" s="26">
        <v>0</v>
      </c>
      <c r="E47" s="26">
        <v>0.84</v>
      </c>
    </row>
    <row r="48" spans="1:5" ht="18" customHeight="1">
      <c r="A48" s="79" t="s">
        <v>214</v>
      </c>
      <c r="B48" s="21" t="s">
        <v>102</v>
      </c>
      <c r="C48" s="28">
        <f>SUM(C49:C64)</f>
        <v>33.69</v>
      </c>
      <c r="D48" s="28">
        <f>SUM(D49:D64)</f>
        <v>33.69</v>
      </c>
      <c r="E48" s="28">
        <f>SUM(E49:E64)</f>
        <v>0</v>
      </c>
    </row>
    <row r="49" spans="1:5" ht="18" customHeight="1">
      <c r="A49" s="79"/>
      <c r="B49" s="21" t="s">
        <v>215</v>
      </c>
      <c r="C49" s="27">
        <v>0</v>
      </c>
      <c r="D49" s="7">
        <v>0</v>
      </c>
      <c r="E49" s="7">
        <v>0</v>
      </c>
    </row>
    <row r="50" spans="1:5" ht="18" customHeight="1">
      <c r="A50" s="79"/>
      <c r="B50" s="21" t="s">
        <v>216</v>
      </c>
      <c r="C50" s="7">
        <v>6.83</v>
      </c>
      <c r="D50" s="7">
        <v>6.83</v>
      </c>
      <c r="E50" s="7">
        <v>0</v>
      </c>
    </row>
    <row r="51" spans="1:5" ht="18" customHeight="1">
      <c r="A51" s="79"/>
      <c r="B51" s="21" t="s">
        <v>217</v>
      </c>
      <c r="C51" s="7"/>
      <c r="D51" s="7"/>
      <c r="E51" s="7">
        <v>0</v>
      </c>
    </row>
    <row r="52" spans="1:5" ht="18" customHeight="1">
      <c r="A52" s="79"/>
      <c r="B52" s="21" t="s">
        <v>218</v>
      </c>
      <c r="C52" s="7">
        <v>0</v>
      </c>
      <c r="D52" s="7">
        <v>0</v>
      </c>
      <c r="E52" s="7">
        <v>0</v>
      </c>
    </row>
    <row r="53" spans="1:5" ht="18" customHeight="1">
      <c r="A53" s="79"/>
      <c r="B53" s="21" t="s">
        <v>219</v>
      </c>
      <c r="C53" s="7">
        <v>0</v>
      </c>
      <c r="D53" s="7">
        <v>0</v>
      </c>
      <c r="E53" s="7">
        <v>0</v>
      </c>
    </row>
    <row r="54" spans="1:5" ht="18" customHeight="1">
      <c r="A54" s="79"/>
      <c r="B54" s="21" t="s">
        <v>220</v>
      </c>
      <c r="C54" s="7">
        <v>0</v>
      </c>
      <c r="D54" s="7">
        <v>0</v>
      </c>
      <c r="E54" s="7">
        <v>0</v>
      </c>
    </row>
    <row r="55" spans="1:5" ht="18" customHeight="1">
      <c r="A55" s="79"/>
      <c r="B55" s="21" t="s">
        <v>221</v>
      </c>
      <c r="C55" s="7">
        <v>0</v>
      </c>
      <c r="D55" s="7">
        <v>0</v>
      </c>
      <c r="E55" s="7">
        <v>0</v>
      </c>
    </row>
    <row r="56" spans="1:5" ht="18" customHeight="1">
      <c r="A56" s="79"/>
      <c r="B56" s="21" t="s">
        <v>222</v>
      </c>
      <c r="C56" s="7">
        <v>0</v>
      </c>
      <c r="D56" s="7">
        <v>0</v>
      </c>
      <c r="E56" s="7">
        <v>0</v>
      </c>
    </row>
    <row r="57" spans="1:5" ht="18" customHeight="1">
      <c r="A57" s="79"/>
      <c r="B57" s="21" t="s">
        <v>223</v>
      </c>
      <c r="C57" s="7"/>
      <c r="D57" s="7"/>
      <c r="E57" s="7">
        <v>0</v>
      </c>
    </row>
    <row r="58" spans="1:5" ht="18" customHeight="1">
      <c r="A58" s="79"/>
      <c r="B58" s="21" t="s">
        <v>224</v>
      </c>
      <c r="C58" s="7"/>
      <c r="D58" s="7"/>
      <c r="E58" s="7">
        <v>0</v>
      </c>
    </row>
    <row r="59" spans="1:5" ht="18" customHeight="1">
      <c r="A59" s="79"/>
      <c r="B59" s="21" t="s">
        <v>225</v>
      </c>
      <c r="C59" s="17">
        <v>26.86</v>
      </c>
      <c r="D59" s="17">
        <v>26.86</v>
      </c>
      <c r="E59" s="7">
        <v>0</v>
      </c>
    </row>
    <row r="60" spans="1:5" ht="18" customHeight="1">
      <c r="A60" s="79"/>
      <c r="B60" s="21" t="s">
        <v>226</v>
      </c>
      <c r="C60" s="27"/>
      <c r="D60" s="7"/>
      <c r="E60" s="7">
        <v>0</v>
      </c>
    </row>
    <row r="61" spans="1:5" ht="18" customHeight="1">
      <c r="A61" s="79"/>
      <c r="B61" s="21" t="s">
        <v>227</v>
      </c>
      <c r="C61" s="27"/>
      <c r="D61" s="7"/>
      <c r="E61" s="7">
        <v>0</v>
      </c>
    </row>
    <row r="62" spans="1:5" ht="18" customHeight="1">
      <c r="A62" s="79"/>
      <c r="B62" s="21" t="s">
        <v>228</v>
      </c>
      <c r="C62" s="27"/>
      <c r="D62" s="7"/>
      <c r="E62" s="7">
        <v>0</v>
      </c>
    </row>
    <row r="63" spans="1:5" ht="18" customHeight="1">
      <c r="A63" s="79"/>
      <c r="B63" s="21" t="s">
        <v>229</v>
      </c>
      <c r="C63" s="27"/>
      <c r="D63" s="7"/>
      <c r="E63" s="7">
        <v>0</v>
      </c>
    </row>
    <row r="64" spans="1:5" ht="18" customHeight="1">
      <c r="A64" s="79"/>
      <c r="B64" s="21" t="s">
        <v>230</v>
      </c>
      <c r="C64" s="27"/>
      <c r="D64" s="7"/>
      <c r="E64" s="7">
        <v>0</v>
      </c>
    </row>
  </sheetData>
  <sheetProtection/>
  <mergeCells count="11">
    <mergeCell ref="C4:C7"/>
    <mergeCell ref="D4:D7"/>
    <mergeCell ref="E4:E7"/>
    <mergeCell ref="A10:A19"/>
    <mergeCell ref="A20:A47"/>
    <mergeCell ref="A48:A64"/>
    <mergeCell ref="B5:B7"/>
    <mergeCell ref="A4:B4"/>
    <mergeCell ref="A8:B8"/>
    <mergeCell ref="A9:B9"/>
    <mergeCell ref="A5:A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H1">
      <selection activeCell="S7" sqref="S6:S7"/>
    </sheetView>
  </sheetViews>
  <sheetFormatPr defaultColWidth="9.140625" defaultRowHeight="12.75"/>
  <cols>
    <col min="1" max="3" width="3.140625" style="0" customWidth="1"/>
    <col min="4" max="16" width="15.57421875" style="0" customWidth="1"/>
    <col min="17" max="17" width="9.7109375" style="0" bestFit="1" customWidth="1"/>
  </cols>
  <sheetData>
    <row r="1" ht="20.25">
      <c r="I1" s="18" t="s">
        <v>247</v>
      </c>
    </row>
    <row r="2" ht="12.75">
      <c r="P2" s="1" t="s">
        <v>231</v>
      </c>
    </row>
    <row r="3" spans="1:16" ht="12.75">
      <c r="A3" s="2" t="s">
        <v>4</v>
      </c>
      <c r="P3" s="1" t="s">
        <v>5</v>
      </c>
    </row>
    <row r="4" spans="1:16" ht="36" customHeight="1">
      <c r="A4" s="88" t="s">
        <v>94</v>
      </c>
      <c r="B4" s="74"/>
      <c r="C4" s="74"/>
      <c r="D4" s="74" t="s">
        <v>95</v>
      </c>
      <c r="E4" s="74" t="s">
        <v>160</v>
      </c>
      <c r="F4" s="74"/>
      <c r="G4" s="74"/>
      <c r="H4" s="74" t="s">
        <v>161</v>
      </c>
      <c r="I4" s="74"/>
      <c r="J4" s="74"/>
      <c r="K4" s="74" t="s">
        <v>162</v>
      </c>
      <c r="L4" s="74"/>
      <c r="M4" s="74"/>
      <c r="N4" s="74" t="s">
        <v>163</v>
      </c>
      <c r="O4" s="74"/>
      <c r="P4" s="74"/>
    </row>
    <row r="5" spans="1:16" ht="15" customHeight="1">
      <c r="A5" s="89"/>
      <c r="B5" s="75" t="s">
        <v>7</v>
      </c>
      <c r="C5" s="75" t="s">
        <v>7</v>
      </c>
      <c r="D5" s="75" t="s">
        <v>7</v>
      </c>
      <c r="E5" s="75" t="s">
        <v>106</v>
      </c>
      <c r="F5" s="75" t="s">
        <v>164</v>
      </c>
      <c r="G5" s="75" t="s">
        <v>165</v>
      </c>
      <c r="H5" s="75" t="s">
        <v>106</v>
      </c>
      <c r="I5" s="75" t="s">
        <v>166</v>
      </c>
      <c r="J5" s="75" t="s">
        <v>143</v>
      </c>
      <c r="K5" s="75" t="s">
        <v>106</v>
      </c>
      <c r="L5" s="75" t="s">
        <v>166</v>
      </c>
      <c r="M5" s="75" t="s">
        <v>143</v>
      </c>
      <c r="N5" s="75" t="s">
        <v>106</v>
      </c>
      <c r="O5" s="75" t="s">
        <v>164</v>
      </c>
      <c r="P5" s="75" t="s">
        <v>165</v>
      </c>
    </row>
    <row r="6" spans="1:16" ht="15" customHeight="1">
      <c r="A6" s="89"/>
      <c r="B6" s="75" t="s">
        <v>7</v>
      </c>
      <c r="C6" s="75" t="s">
        <v>7</v>
      </c>
      <c r="D6" s="75" t="s">
        <v>7</v>
      </c>
      <c r="E6" s="75" t="s">
        <v>7</v>
      </c>
      <c r="F6" s="75" t="s">
        <v>7</v>
      </c>
      <c r="G6" s="75" t="s">
        <v>102</v>
      </c>
      <c r="H6" s="75" t="s">
        <v>7</v>
      </c>
      <c r="I6" s="75" t="s">
        <v>7</v>
      </c>
      <c r="J6" s="75" t="s">
        <v>102</v>
      </c>
      <c r="K6" s="75" t="s">
        <v>7</v>
      </c>
      <c r="L6" s="75" t="s">
        <v>102</v>
      </c>
      <c r="M6" s="75" t="s">
        <v>102</v>
      </c>
      <c r="N6" s="75" t="s">
        <v>7</v>
      </c>
      <c r="O6" s="75" t="s">
        <v>7</v>
      </c>
      <c r="P6" s="75" t="s">
        <v>7</v>
      </c>
    </row>
    <row r="7" spans="1:16" ht="26.25" customHeight="1">
      <c r="A7" s="89"/>
      <c r="B7" s="75" t="s">
        <v>7</v>
      </c>
      <c r="C7" s="75" t="s">
        <v>7</v>
      </c>
      <c r="D7" s="75" t="s">
        <v>7</v>
      </c>
      <c r="E7" s="75" t="s">
        <v>7</v>
      </c>
      <c r="F7" s="75" t="s">
        <v>7</v>
      </c>
      <c r="G7" s="75" t="s">
        <v>7</v>
      </c>
      <c r="H7" s="75" t="s">
        <v>7</v>
      </c>
      <c r="I7" s="75" t="s">
        <v>7</v>
      </c>
      <c r="J7" s="75" t="s">
        <v>7</v>
      </c>
      <c r="K7" s="75" t="s">
        <v>7</v>
      </c>
      <c r="L7" s="75" t="s">
        <v>7</v>
      </c>
      <c r="M7" s="75" t="s">
        <v>7</v>
      </c>
      <c r="N7" s="75" t="s">
        <v>7</v>
      </c>
      <c r="O7" s="75" t="s">
        <v>7</v>
      </c>
      <c r="P7" s="75" t="s">
        <v>7</v>
      </c>
    </row>
    <row r="8" spans="1:16" ht="33.75" customHeight="1">
      <c r="A8" s="89" t="s">
        <v>103</v>
      </c>
      <c r="B8" s="75" t="s">
        <v>104</v>
      </c>
      <c r="C8" s="75"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33.75" customHeight="1">
      <c r="A9" s="89"/>
      <c r="B9" s="75" t="s">
        <v>7</v>
      </c>
      <c r="C9" s="75" t="s">
        <v>7</v>
      </c>
      <c r="D9" s="11" t="s">
        <v>106</v>
      </c>
      <c r="E9" s="13"/>
      <c r="F9" s="14"/>
      <c r="G9" s="13"/>
      <c r="H9" s="13"/>
      <c r="I9" s="14"/>
      <c r="J9" s="13"/>
      <c r="K9" s="13"/>
      <c r="L9" s="14"/>
      <c r="M9" s="13"/>
      <c r="N9" s="13"/>
      <c r="O9" s="14"/>
      <c r="P9" s="13"/>
    </row>
    <row r="10" spans="1:16" ht="33.75" customHeight="1">
      <c r="A10" s="97"/>
      <c r="B10" s="98"/>
      <c r="C10" s="98"/>
      <c r="D10" s="15"/>
      <c r="E10" s="16"/>
      <c r="F10" s="17"/>
      <c r="G10" s="16"/>
      <c r="H10" s="16"/>
      <c r="I10" s="17"/>
      <c r="J10" s="16"/>
      <c r="K10" s="16"/>
      <c r="L10" s="17"/>
      <c r="M10" s="16"/>
      <c r="N10" s="16"/>
      <c r="O10" s="17"/>
      <c r="P10" s="16"/>
    </row>
    <row r="11" spans="1:16" ht="33.75" customHeight="1">
      <c r="A11" s="97"/>
      <c r="B11" s="98"/>
      <c r="C11" s="98"/>
      <c r="D11" s="15"/>
      <c r="E11" s="16"/>
      <c r="F11" s="17"/>
      <c r="G11" s="16"/>
      <c r="H11" s="16"/>
      <c r="I11" s="17"/>
      <c r="J11" s="16"/>
      <c r="K11" s="16"/>
      <c r="L11" s="17"/>
      <c r="M11" s="16"/>
      <c r="N11" s="16"/>
      <c r="O11" s="17"/>
      <c r="P11" s="16"/>
    </row>
    <row r="12" spans="1:16" ht="33.75" customHeight="1">
      <c r="A12" s="97"/>
      <c r="B12" s="98"/>
      <c r="C12" s="98"/>
      <c r="D12" s="15"/>
      <c r="E12" s="16"/>
      <c r="F12" s="17"/>
      <c r="G12" s="16"/>
      <c r="H12" s="16"/>
      <c r="I12" s="17"/>
      <c r="J12" s="16"/>
      <c r="K12" s="16"/>
      <c r="L12" s="17"/>
      <c r="M12" s="16"/>
      <c r="N12" s="16"/>
      <c r="O12" s="17"/>
      <c r="P12" s="16"/>
    </row>
    <row r="13" spans="1:16" ht="33.75" customHeight="1">
      <c r="A13" s="97" t="s">
        <v>7</v>
      </c>
      <c r="B13" s="98"/>
      <c r="C13" s="98"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33.75" customHeight="1">
      <c r="A14" s="97" t="s">
        <v>7</v>
      </c>
      <c r="B14" s="98"/>
      <c r="C14" s="98"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33.75" customHeight="1">
      <c r="A15" s="97" t="s">
        <v>7</v>
      </c>
      <c r="B15" s="98"/>
      <c r="C15" s="98"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33.75" customHeight="1">
      <c r="A16" s="97" t="s">
        <v>7</v>
      </c>
      <c r="B16" s="98"/>
      <c r="C16" s="98"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33.75" customHeight="1">
      <c r="A17" s="97" t="s">
        <v>7</v>
      </c>
      <c r="B17" s="98"/>
      <c r="C17" s="98"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90"/>
      <c r="B18" s="91"/>
      <c r="C18" s="91"/>
      <c r="D18" s="91"/>
      <c r="E18" s="91"/>
      <c r="F18" s="91"/>
      <c r="G18" s="91"/>
      <c r="H18" s="91"/>
      <c r="I18" s="91"/>
      <c r="J18" s="91"/>
      <c r="K18" s="91"/>
      <c r="L18" s="91"/>
      <c r="M18" s="91"/>
      <c r="N18" s="91"/>
      <c r="O18" s="91"/>
      <c r="P18" s="91"/>
    </row>
    <row r="20" ht="12.75">
      <c r="I20" s="19" t="s">
        <v>232</v>
      </c>
    </row>
  </sheetData>
  <sheetProtection/>
  <mergeCells count="30">
    <mergeCell ref="K4:M4"/>
    <mergeCell ref="N4:P4"/>
    <mergeCell ref="A12:C12"/>
    <mergeCell ref="A13:C13"/>
    <mergeCell ref="E4:G4"/>
    <mergeCell ref="H4:J4"/>
    <mergeCell ref="D4:D7"/>
    <mergeCell ref="E5:E7"/>
    <mergeCell ref="F5:F7"/>
    <mergeCell ref="G5:G7"/>
    <mergeCell ref="A18:P18"/>
    <mergeCell ref="A8:A9"/>
    <mergeCell ref="B8:B9"/>
    <mergeCell ref="C8:C9"/>
    <mergeCell ref="A14:C14"/>
    <mergeCell ref="A15:C15"/>
    <mergeCell ref="A16:C16"/>
    <mergeCell ref="A17:C17"/>
    <mergeCell ref="A10:C10"/>
    <mergeCell ref="A11:C11"/>
    <mergeCell ref="P5:P7"/>
    <mergeCell ref="A4:C7"/>
    <mergeCell ref="L5:L7"/>
    <mergeCell ref="M5:M7"/>
    <mergeCell ref="N5:N7"/>
    <mergeCell ref="O5:O7"/>
    <mergeCell ref="H5:H7"/>
    <mergeCell ref="I5:I7"/>
    <mergeCell ref="J5:J7"/>
    <mergeCell ref="K5:K7"/>
  </mergeCells>
  <printOptions/>
  <pageMargins left="0.75" right="0.75" top="1" bottom="1" header="0.51" footer="0.51"/>
  <pageSetup horizontalDpi="200" verticalDpi="200" orientation="landscape" paperSize="9" scale="60" r:id="rId1"/>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B34" sqref="B34"/>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9" t="s">
        <v>248</v>
      </c>
      <c r="B1" s="99"/>
      <c r="C1" s="99"/>
    </row>
    <row r="2" ht="12.75">
      <c r="C2" s="1" t="s">
        <v>233</v>
      </c>
    </row>
    <row r="3" spans="1:3" ht="12.75">
      <c r="A3" s="2" t="s">
        <v>234</v>
      </c>
      <c r="C3" s="1" t="s">
        <v>5</v>
      </c>
    </row>
    <row r="4" spans="1:3" ht="24.75" customHeight="1">
      <c r="A4" s="3" t="s">
        <v>170</v>
      </c>
      <c r="B4" s="4" t="s">
        <v>249</v>
      </c>
      <c r="C4" s="4" t="s">
        <v>235</v>
      </c>
    </row>
    <row r="5" spans="1:3" ht="24.75" customHeight="1">
      <c r="A5" s="5" t="s">
        <v>175</v>
      </c>
      <c r="B5" s="6">
        <f>SUM(B6:B8)</f>
        <v>0.7</v>
      </c>
      <c r="C5" s="7"/>
    </row>
    <row r="6" spans="1:3" ht="24.75" customHeight="1">
      <c r="A6" s="8" t="s">
        <v>236</v>
      </c>
      <c r="B6" s="9"/>
      <c r="C6" s="7"/>
    </row>
    <row r="7" spans="1:3" ht="24.75" customHeight="1">
      <c r="A7" s="8" t="s">
        <v>237</v>
      </c>
      <c r="B7" s="10">
        <v>0.7</v>
      </c>
      <c r="C7" s="7"/>
    </row>
    <row r="8" spans="1:3" ht="24.75" customHeight="1">
      <c r="A8" s="8" t="s">
        <v>238</v>
      </c>
      <c r="B8" s="10">
        <f>SUM(B9:B10)</f>
        <v>0</v>
      </c>
      <c r="C8" s="7"/>
    </row>
    <row r="9" spans="1:3" ht="24.75" customHeight="1">
      <c r="A9" s="8" t="s">
        <v>239</v>
      </c>
      <c r="B9" s="10"/>
      <c r="C9" s="7"/>
    </row>
    <row r="10" spans="1:3" ht="24.75" customHeight="1">
      <c r="A10" s="8" t="s">
        <v>240</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zk</cp:lastModifiedBy>
  <cp:lastPrinted>2017-03-11T13:32:01Z</cp:lastPrinted>
  <dcterms:created xsi:type="dcterms:W3CDTF">2016-09-01T06:26:21Z</dcterms:created>
  <dcterms:modified xsi:type="dcterms:W3CDTF">2019-08-28T08:26:08Z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