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<sst xmlns="http://schemas.openxmlformats.org/spreadsheetml/2006/main" count="56" uniqueCount="45">
  <si>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各产业主要经济指标</t>
  </si>
  <si>
    <t xml:space="preserve">   　　　　单位：亿元、%</t>
  </si>
  <si>
    <t>指    标</t>
  </si>
  <si>
    <t>增速</t>
  </si>
  <si>
    <t>税收</t>
  </si>
  <si>
    <t>占全部税收比重</t>
  </si>
  <si>
    <t>财政口径税收收入（含教育费附加）</t>
  </si>
  <si>
    <t>占财政口径税收收入比重</t>
  </si>
  <si>
    <t>第一产业</t>
  </si>
  <si>
    <t>第二产业</t>
  </si>
  <si>
    <t xml:space="preserve">  工业</t>
  </si>
  <si>
    <t xml:space="preserve">     装备制造业集群</t>
  </si>
  <si>
    <t>　　 化工业产业集群</t>
  </si>
  <si>
    <t xml:space="preserve">  建筑业</t>
  </si>
  <si>
    <t>第三产业</t>
  </si>
  <si>
    <t xml:space="preserve">  批发零售业</t>
  </si>
  <si>
    <t xml:space="preserve">  交通运输业</t>
  </si>
  <si>
    <t>　住宿餐饮业</t>
  </si>
  <si>
    <t>　金融业</t>
  </si>
  <si>
    <t xml:space="preserve">  房地产业</t>
  </si>
  <si>
    <t>　其他服务业</t>
  </si>
  <si>
    <t>合    计</t>
  </si>
  <si>
    <t>增加值</t>
  </si>
  <si>
    <t>占GDP比重</t>
  </si>
  <si>
    <t>产业</t>
  </si>
  <si>
    <t>全口径税收收入</t>
  </si>
  <si>
    <t>一般公共预算收入</t>
  </si>
  <si>
    <t>全口径税收占比</t>
  </si>
  <si>
    <t>形成区级一般预算收入占比</t>
  </si>
  <si>
    <t>本期</t>
  </si>
  <si>
    <t>增幅（%）</t>
  </si>
  <si>
    <t>第一产业</t>
  </si>
  <si>
    <t>第二产业</t>
  </si>
  <si>
    <t>工 业 小 计</t>
  </si>
  <si>
    <t xml:space="preserve">      建筑业</t>
  </si>
  <si>
    <t>第三产业</t>
  </si>
  <si>
    <t>其中：批发零售业</t>
  </si>
  <si>
    <t xml:space="preserve">      交通运输业</t>
  </si>
  <si>
    <t xml:space="preserve">      住宿餐饮业</t>
  </si>
  <si>
    <t xml:space="preserve">      金融业</t>
  </si>
  <si>
    <t xml:space="preserve">      房地产业</t>
  </si>
  <si>
    <t>合计</t>
  </si>
  <si>
    <t>其他服务业</t>
  </si>
  <si>
    <t>-</t>
  </si>
  <si>
    <t>备注：批发零售业、交通运输业、住餐业、金融业、房地产业、其他服务业增加值占服务业增加值比重分别为27.5%、3.2%、5.2%、9.9%、9.0%、45.2%；税收占服务业税收比重分别为33%、3.2%、0.6%、6.2%、34.9%、22.1%。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</si>
</sst>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.00_ "/>
    <numFmt numFmtId="180" formatCode="0.000_ "/>
    <numFmt numFmtId="181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 locked="0"/>
    </xf>
    <xf numFmtId="0" fontId="0" fillId="0" borderId="0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0" fontId="2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0" fontId="2" fillId="0" borderId="11" xfId="0" applyNumberFormat="1" applyFont="1" applyFill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176" fontId="2" fillId="24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26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/>
    </xf>
    <xf numFmtId="177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77" fontId="26" fillId="0" borderId="11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177" fontId="26" fillId="0" borderId="14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179" fontId="22" fillId="0" borderId="11" xfId="0" applyNumberFormat="1" applyFont="1" applyFill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16" applyFont="1" applyFill="1" applyBorder="1" applyAlignment="1" applyProtection="1">
      <alignment vertical="center"/>
      <protection hidden="1"/>
    </xf>
    <xf numFmtId="177" fontId="0" fillId="0" borderId="10" xfId="16" applyNumberFormat="1" applyFont="1" applyFill="1" applyBorder="1" applyAlignment="1" applyProtection="1">
      <alignment horizontal="center" vertical="center"/>
      <protection hidden="1"/>
    </xf>
    <xf numFmtId="179" fontId="2" fillId="0" borderId="11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52">
    <cellStyle name="Normal" xfId="0"/>
    <cellStyle name="?鹎%U龡&amp;H?_x0008__x001C__x001C_?_x0007__x0001__x0001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20.125" style="34" customWidth="1"/>
    <col min="2" max="2" width="13.125" style="36" customWidth="1"/>
    <col min="3" max="3" width="13.25390625" style="37" customWidth="1"/>
    <col min="4" max="4" width="12.25390625" style="34" customWidth="1"/>
    <col min="5" max="5" width="9.875" style="34" customWidth="1"/>
    <col min="6" max="6" width="9.375" style="34" customWidth="1"/>
    <col min="7" max="7" width="11.75390625" style="37" customWidth="1"/>
    <col min="8" max="8" width="18.125" style="34" customWidth="1"/>
    <col min="9" max="9" width="8.375" style="34" customWidth="1"/>
    <col min="10" max="10" width="11.625" style="34" customWidth="1"/>
    <col min="11" max="16384" width="9.00390625" style="34" customWidth="1"/>
  </cols>
  <sheetData>
    <row r="1" spans="1:10" ht="22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customHeight="1">
      <c r="A2" s="35"/>
      <c r="G2" s="38"/>
      <c r="H2" s="39"/>
      <c r="J2" s="38" t="s">
        <v>1</v>
      </c>
    </row>
    <row r="3" spans="1:10" ht="60.75" customHeight="1">
      <c r="A3" s="40" t="s">
        <v>2</v>
      </c>
      <c r="B3" s="41" t="s">
        <v>22</v>
      </c>
      <c r="C3" s="42" t="s">
        <v>3</v>
      </c>
      <c r="D3" s="43" t="s">
        <v>23</v>
      </c>
      <c r="E3" s="44" t="s">
        <v>4</v>
      </c>
      <c r="F3" s="44" t="s">
        <v>3</v>
      </c>
      <c r="G3" s="45" t="s">
        <v>5</v>
      </c>
      <c r="H3" s="43" t="s">
        <v>6</v>
      </c>
      <c r="I3" s="44" t="s">
        <v>3</v>
      </c>
      <c r="J3" s="46" t="s">
        <v>7</v>
      </c>
    </row>
    <row r="4" spans="1:10" s="35" customFormat="1" ht="23.25" customHeight="1">
      <c r="A4" s="40" t="s">
        <v>21</v>
      </c>
      <c r="B4" s="47">
        <v>86.4285</v>
      </c>
      <c r="C4" s="47">
        <v>8.2</v>
      </c>
      <c r="D4" s="42">
        <f>B4/$B$4*100</f>
        <v>100</v>
      </c>
      <c r="E4" s="48">
        <v>14.8343</v>
      </c>
      <c r="F4" s="48">
        <v>25.46347982002097</v>
      </c>
      <c r="G4" s="48">
        <v>100</v>
      </c>
      <c r="H4" s="48">
        <v>6.0485</v>
      </c>
      <c r="I4" s="48">
        <v>-1.0551284148535907</v>
      </c>
      <c r="J4" s="49">
        <v>100</v>
      </c>
    </row>
    <row r="5" spans="1:10" s="35" customFormat="1" ht="23.25" customHeight="1">
      <c r="A5" s="50" t="s">
        <v>8</v>
      </c>
      <c r="B5" s="42">
        <v>0.1253</v>
      </c>
      <c r="C5" s="42">
        <v>0.3</v>
      </c>
      <c r="D5" s="42">
        <f aca="true" t="shared" si="0" ref="D5:D16">B5/$B$4*100</f>
        <v>0.14497532642588962</v>
      </c>
      <c r="E5" s="51" t="s">
        <v>43</v>
      </c>
      <c r="F5" s="51" t="s">
        <v>43</v>
      </c>
      <c r="G5" s="51" t="s">
        <v>43</v>
      </c>
      <c r="H5" s="51" t="s">
        <v>43</v>
      </c>
      <c r="I5" s="51" t="s">
        <v>43</v>
      </c>
      <c r="J5" s="52" t="s">
        <v>43</v>
      </c>
    </row>
    <row r="6" spans="1:10" ht="23.25" customHeight="1">
      <c r="A6" s="50" t="s">
        <v>9</v>
      </c>
      <c r="B6" s="47">
        <v>22.605</v>
      </c>
      <c r="C6" s="47">
        <v>6.7</v>
      </c>
      <c r="D6" s="42">
        <f t="shared" si="0"/>
        <v>26.15456706989014</v>
      </c>
      <c r="E6" s="48">
        <v>9.361</v>
      </c>
      <c r="F6" s="48">
        <v>47.85506696992671</v>
      </c>
      <c r="G6" s="52">
        <f>E6/$E$4*100</f>
        <v>63.103752789144075</v>
      </c>
      <c r="H6" s="48">
        <v>3.1847</v>
      </c>
      <c r="I6" s="48">
        <v>3.580953619983087</v>
      </c>
      <c r="J6" s="52">
        <f>H6/$H$4*100</f>
        <v>52.6527238158221</v>
      </c>
    </row>
    <row r="7" spans="1:10" ht="23.25" customHeight="1">
      <c r="A7" s="53" t="s">
        <v>10</v>
      </c>
      <c r="B7" s="54">
        <v>21.4133</v>
      </c>
      <c r="C7" s="54">
        <v>10</v>
      </c>
      <c r="D7" s="55">
        <f t="shared" si="0"/>
        <v>24.77573948408222</v>
      </c>
      <c r="E7" s="56">
        <v>7.7024</v>
      </c>
      <c r="F7" s="56">
        <v>54.21455171585312</v>
      </c>
      <c r="G7" s="57">
        <f aca="true" t="shared" si="1" ref="G7:G17">E7/$E$4*100</f>
        <v>51.922908394733824</v>
      </c>
      <c r="H7" s="56">
        <v>2.3163</v>
      </c>
      <c r="I7" s="56">
        <v>-1.1142418032786885</v>
      </c>
      <c r="J7" s="57">
        <f>H7/$H$4*100</f>
        <v>38.29544515169051</v>
      </c>
    </row>
    <row r="8" spans="1:10" ht="23.25" customHeight="1">
      <c r="A8" s="53" t="s">
        <v>11</v>
      </c>
      <c r="B8" s="55">
        <v>1.6</v>
      </c>
      <c r="C8" s="54">
        <v>24.8</v>
      </c>
      <c r="D8" s="55">
        <f t="shared" si="0"/>
        <v>1.851241199372892</v>
      </c>
      <c r="E8" s="55">
        <v>0.6146</v>
      </c>
      <c r="F8" s="56">
        <v>-8.7</v>
      </c>
      <c r="G8" s="57">
        <f t="shared" si="1"/>
        <v>4.143100786690305</v>
      </c>
      <c r="H8" s="55">
        <v>0.3</v>
      </c>
      <c r="I8" s="56">
        <v>-0.9</v>
      </c>
      <c r="J8" s="57">
        <f>H8/$H$4*100</f>
        <v>4.959907415061585</v>
      </c>
    </row>
    <row r="9" spans="1:10" ht="23.25" customHeight="1">
      <c r="A9" s="53" t="s">
        <v>12</v>
      </c>
      <c r="B9" s="55">
        <v>5.3</v>
      </c>
      <c r="C9" s="54">
        <v>41.6</v>
      </c>
      <c r="D9" s="55">
        <f t="shared" si="0"/>
        <v>6.132236472922704</v>
      </c>
      <c r="E9" s="55">
        <v>2.7875</v>
      </c>
      <c r="F9" s="56">
        <v>-7.7</v>
      </c>
      <c r="G9" s="57">
        <f t="shared" si="1"/>
        <v>18.790910255286732</v>
      </c>
      <c r="H9" s="55">
        <v>0.8</v>
      </c>
      <c r="I9" s="56">
        <v>-11.1</v>
      </c>
      <c r="J9" s="57">
        <f>H9/$H$4*100</f>
        <v>13.226419773497563</v>
      </c>
    </row>
    <row r="10" spans="1:10" s="35" customFormat="1" ht="23.25" customHeight="1">
      <c r="A10" s="53" t="s">
        <v>13</v>
      </c>
      <c r="B10" s="54">
        <v>7.6707</v>
      </c>
      <c r="C10" s="54">
        <v>1.5</v>
      </c>
      <c r="D10" s="55">
        <f t="shared" si="0"/>
        <v>8.875197417518526</v>
      </c>
      <c r="E10" s="56">
        <v>1.6586</v>
      </c>
      <c r="F10" s="56">
        <v>24.09097710609008</v>
      </c>
      <c r="G10" s="57">
        <f t="shared" si="1"/>
        <v>11.180844394410252</v>
      </c>
      <c r="H10" s="56">
        <v>0.8684</v>
      </c>
      <c r="I10" s="56">
        <v>18.601475006828736</v>
      </c>
      <c r="J10" s="57">
        <f>H10/$H$4*100</f>
        <v>14.357278664131604</v>
      </c>
    </row>
    <row r="11" spans="1:10" ht="23.25" customHeight="1">
      <c r="A11" s="50" t="s">
        <v>14</v>
      </c>
      <c r="B11" s="47">
        <v>63.6982</v>
      </c>
      <c r="C11" s="47">
        <v>8.7</v>
      </c>
      <c r="D11" s="42">
        <f t="shared" si="0"/>
        <v>73.70045760368397</v>
      </c>
      <c r="E11" s="48">
        <v>5.4</v>
      </c>
      <c r="F11" s="48">
        <v>-0.3063345611028044</v>
      </c>
      <c r="G11" s="52">
        <f t="shared" si="1"/>
        <v>36.40212210889627</v>
      </c>
      <c r="H11" s="48">
        <v>2.8</v>
      </c>
      <c r="I11" s="48">
        <v>-5.694595574900254</v>
      </c>
      <c r="J11" s="52">
        <v>47.284450690253784</v>
      </c>
    </row>
    <row r="12" spans="1:10" ht="23.25" customHeight="1">
      <c r="A12" s="58" t="s">
        <v>15</v>
      </c>
      <c r="B12" s="54">
        <v>17.501</v>
      </c>
      <c r="C12" s="54">
        <v>4.3</v>
      </c>
      <c r="D12" s="55">
        <f t="shared" si="0"/>
        <v>20.249107643890614</v>
      </c>
      <c r="E12" s="56">
        <v>2.5</v>
      </c>
      <c r="F12" s="56">
        <v>6.156548737641964</v>
      </c>
      <c r="G12" s="57">
        <f t="shared" si="1"/>
        <v>16.8528343096742</v>
      </c>
      <c r="H12" s="56">
        <v>0.9</v>
      </c>
      <c r="I12" s="56">
        <v>-13.148216255976461</v>
      </c>
      <c r="J12" s="57">
        <v>15.617095147557247</v>
      </c>
    </row>
    <row r="13" spans="1:10" ht="21.75" customHeight="1">
      <c r="A13" s="59" t="s">
        <v>16</v>
      </c>
      <c r="B13" s="60">
        <v>2.0603</v>
      </c>
      <c r="C13" s="60">
        <v>1.6</v>
      </c>
      <c r="D13" s="55">
        <f t="shared" si="0"/>
        <v>2.383820151917481</v>
      </c>
      <c r="E13" s="56">
        <v>0.1812</v>
      </c>
      <c r="F13" s="56">
        <v>74.06340057636888</v>
      </c>
      <c r="G13" s="57">
        <f t="shared" si="1"/>
        <v>1.2214934307651861</v>
      </c>
      <c r="H13" s="56">
        <v>0.0915</v>
      </c>
      <c r="I13" s="56">
        <v>66.66666666666666</v>
      </c>
      <c r="J13" s="57">
        <v>1.5127717615937837</v>
      </c>
    </row>
    <row r="14" spans="1:10" ht="23.25" customHeight="1">
      <c r="A14" s="58" t="s">
        <v>17</v>
      </c>
      <c r="B14" s="54">
        <v>3.3256</v>
      </c>
      <c r="C14" s="54">
        <v>9.4</v>
      </c>
      <c r="D14" s="55">
        <f t="shared" si="0"/>
        <v>3.847804832896556</v>
      </c>
      <c r="E14" s="61">
        <v>0.03</v>
      </c>
      <c r="F14" s="56">
        <v>0.8152173913043478</v>
      </c>
      <c r="G14" s="57">
        <f t="shared" si="1"/>
        <v>0.2022340117160904</v>
      </c>
      <c r="H14" s="61">
        <v>0.0182</v>
      </c>
      <c r="I14" s="56">
        <v>-13.744075829383887</v>
      </c>
      <c r="J14" s="57">
        <v>0.30090104984706956</v>
      </c>
    </row>
    <row r="15" spans="1:10" ht="23.25" customHeight="1">
      <c r="A15" s="58" t="s">
        <v>18</v>
      </c>
      <c r="B15" s="54">
        <v>6.3371</v>
      </c>
      <c r="C15" s="54">
        <v>6.9</v>
      </c>
      <c r="D15" s="55">
        <f t="shared" si="0"/>
        <v>7.332187877841221</v>
      </c>
      <c r="E15" s="56">
        <v>0.298</v>
      </c>
      <c r="F15" s="56">
        <v>-5.396825396825397</v>
      </c>
      <c r="G15" s="57">
        <v>2.1</v>
      </c>
      <c r="H15" s="56">
        <v>0.1781</v>
      </c>
      <c r="I15" s="56">
        <v>19.93265993265993</v>
      </c>
      <c r="J15" s="57">
        <v>2.944531702074895</v>
      </c>
    </row>
    <row r="16" spans="1:10" ht="23.25" customHeight="1">
      <c r="A16" s="58" t="s">
        <v>19</v>
      </c>
      <c r="B16" s="54">
        <v>5.7178</v>
      </c>
      <c r="C16" s="54">
        <v>9.5</v>
      </c>
      <c r="D16" s="55">
        <f t="shared" si="0"/>
        <v>6.615641831108952</v>
      </c>
      <c r="E16" s="56">
        <v>1.2856</v>
      </c>
      <c r="F16" s="56">
        <v>14.285714285714285</v>
      </c>
      <c r="G16" s="57">
        <f t="shared" si="1"/>
        <v>8.66640151540686</v>
      </c>
      <c r="H16" s="56">
        <v>0.9991</v>
      </c>
      <c r="I16" s="56">
        <v>17.7906154208913</v>
      </c>
      <c r="J16" s="57">
        <v>16.6</v>
      </c>
    </row>
    <row r="17" spans="1:10" s="35" customFormat="1" ht="23.25" customHeight="1">
      <c r="A17" s="58" t="s">
        <v>20</v>
      </c>
      <c r="B17" s="54">
        <v>28.8</v>
      </c>
      <c r="C17" s="54">
        <v>13.6</v>
      </c>
      <c r="D17" s="55">
        <v>33.4</v>
      </c>
      <c r="E17" s="55">
        <v>1.067</v>
      </c>
      <c r="F17" s="56">
        <v>-26.700000000000003</v>
      </c>
      <c r="G17" s="57">
        <f t="shared" si="1"/>
        <v>7.192789683368948</v>
      </c>
      <c r="H17" s="55">
        <v>0.6285</v>
      </c>
      <c r="I17" s="56">
        <v>-28.000000000000004</v>
      </c>
      <c r="J17" s="57">
        <v>10.4</v>
      </c>
    </row>
    <row r="18" spans="1:7" s="63" customFormat="1" ht="44.25" customHeight="1">
      <c r="A18" s="62" t="s">
        <v>44</v>
      </c>
      <c r="B18" s="62"/>
      <c r="C18" s="62"/>
      <c r="D18" s="62"/>
      <c r="E18" s="62"/>
      <c r="F18" s="62"/>
      <c r="G18" s="62"/>
    </row>
    <row r="19" ht="21.75" customHeight="1"/>
  </sheetData>
  <sheetProtection password="CF7A" sheet="1"/>
  <mergeCells count="2">
    <mergeCell ref="A18:G18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&amp;C第2页，共53页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J9" sqref="J9:J15"/>
    </sheetView>
  </sheetViews>
  <sheetFormatPr defaultColWidth="9.00390625" defaultRowHeight="14.25"/>
  <cols>
    <col min="1" max="1" width="25.25390625" style="0" customWidth="1"/>
    <col min="2" max="2" width="11.875" style="6" customWidth="1"/>
    <col min="3" max="5" width="11.125" style="6" customWidth="1"/>
    <col min="6" max="7" width="9.00390625" style="15" customWidth="1"/>
  </cols>
  <sheetData>
    <row r="1" spans="1:7" ht="23.25" customHeight="1">
      <c r="A1" s="28" t="s">
        <v>24</v>
      </c>
      <c r="B1" s="30" t="s">
        <v>25</v>
      </c>
      <c r="C1" s="30"/>
      <c r="D1" s="31" t="s">
        <v>26</v>
      </c>
      <c r="E1" s="32"/>
      <c r="F1" s="24" t="s">
        <v>27</v>
      </c>
      <c r="G1" s="26" t="s">
        <v>28</v>
      </c>
    </row>
    <row r="2" spans="1:7" ht="23.25" customHeight="1">
      <c r="A2" s="29"/>
      <c r="B2" s="7" t="s">
        <v>29</v>
      </c>
      <c r="C2" s="7" t="s">
        <v>30</v>
      </c>
      <c r="D2" s="7" t="s">
        <v>29</v>
      </c>
      <c r="E2" s="7" t="s">
        <v>30</v>
      </c>
      <c r="F2" s="25"/>
      <c r="G2" s="27"/>
    </row>
    <row r="3" spans="1:11" ht="23.25" customHeight="1">
      <c r="A3" s="2" t="s">
        <v>31</v>
      </c>
      <c r="B3" s="8">
        <v>59</v>
      </c>
      <c r="C3" s="9">
        <v>-0.2804878048780488</v>
      </c>
      <c r="D3" s="8">
        <v>38</v>
      </c>
      <c r="E3" s="9">
        <v>-0.3333333333333333</v>
      </c>
      <c r="F3" s="10">
        <v>0.00039772688970831114</v>
      </c>
      <c r="G3" s="10">
        <v>0.0006282549392411342</v>
      </c>
      <c r="H3">
        <f>B3/10000</f>
        <v>0.0059</v>
      </c>
      <c r="I3">
        <f>C3*100</f>
        <v>-28.04878048780488</v>
      </c>
      <c r="J3">
        <f>D3/10000</f>
        <v>0.0038</v>
      </c>
      <c r="K3">
        <f>E3*100</f>
        <v>-33.33333333333333</v>
      </c>
    </row>
    <row r="4" spans="1:11" ht="23.25" customHeight="1">
      <c r="A4" s="2" t="s">
        <v>32</v>
      </c>
      <c r="B4" s="8">
        <v>93610</v>
      </c>
      <c r="C4" s="9">
        <v>0.47855066969926713</v>
      </c>
      <c r="D4" s="8">
        <v>31847</v>
      </c>
      <c r="E4" s="9">
        <v>0.03580953619983087</v>
      </c>
      <c r="F4" s="10">
        <v>0.6310375278914407</v>
      </c>
      <c r="G4" s="10">
        <v>0.526527238158221</v>
      </c>
      <c r="H4">
        <f aca="true" t="shared" si="0" ref="H4:H16">B4/10000</f>
        <v>9.361</v>
      </c>
      <c r="I4">
        <f aca="true" t="shared" si="1" ref="I4:I16">C4*100</f>
        <v>47.85506696992671</v>
      </c>
      <c r="J4">
        <f aca="true" t="shared" si="2" ref="J4:J16">D4/10000</f>
        <v>3.1847</v>
      </c>
      <c r="K4">
        <f aca="true" t="shared" si="3" ref="K4:K16">E4*100</f>
        <v>3.580953619983087</v>
      </c>
    </row>
    <row r="5" spans="1:11" ht="23.25" customHeight="1">
      <c r="A5" s="4" t="s">
        <v>33</v>
      </c>
      <c r="B5" s="8">
        <v>77024</v>
      </c>
      <c r="C5" s="9">
        <v>0.5421455171585312</v>
      </c>
      <c r="D5" s="8">
        <v>23163</v>
      </c>
      <c r="E5" s="9">
        <v>-0.011142418032786885</v>
      </c>
      <c r="F5" s="10">
        <v>0.5192290839473382</v>
      </c>
      <c r="G5" s="10">
        <v>0.382954451516905</v>
      </c>
      <c r="H5">
        <f t="shared" si="0"/>
        <v>7.7024</v>
      </c>
      <c r="I5">
        <f t="shared" si="1"/>
        <v>54.21455171585312</v>
      </c>
      <c r="J5">
        <f t="shared" si="2"/>
        <v>2.3163</v>
      </c>
      <c r="K5">
        <f t="shared" si="3"/>
        <v>-1.1142418032786885</v>
      </c>
    </row>
    <row r="6" spans="1:11" ht="23.25" customHeight="1">
      <c r="A6" s="1" t="s">
        <v>11</v>
      </c>
      <c r="B6" s="8">
        <v>6146</v>
      </c>
      <c r="C6" s="9">
        <v>-0.087</v>
      </c>
      <c r="D6" s="8"/>
      <c r="E6" s="9"/>
      <c r="F6" s="10"/>
      <c r="G6" s="10"/>
      <c r="H6">
        <f t="shared" si="0"/>
        <v>0.6146</v>
      </c>
      <c r="I6">
        <f t="shared" si="1"/>
        <v>-8.7</v>
      </c>
      <c r="J6">
        <f t="shared" si="2"/>
        <v>0</v>
      </c>
      <c r="K6">
        <f t="shared" si="3"/>
        <v>0</v>
      </c>
    </row>
    <row r="7" spans="1:11" ht="23.25" customHeight="1">
      <c r="A7" s="1" t="s">
        <v>12</v>
      </c>
      <c r="B7" s="8">
        <v>27875</v>
      </c>
      <c r="C7" s="9">
        <v>-0.077</v>
      </c>
      <c r="D7" s="8"/>
      <c r="E7" s="9"/>
      <c r="F7" s="10"/>
      <c r="G7" s="10"/>
      <c r="H7">
        <f t="shared" si="0"/>
        <v>2.7875</v>
      </c>
      <c r="I7">
        <f t="shared" si="1"/>
        <v>-7.7</v>
      </c>
      <c r="J7">
        <f t="shared" si="2"/>
        <v>0</v>
      </c>
      <c r="K7">
        <f t="shared" si="3"/>
        <v>0</v>
      </c>
    </row>
    <row r="8" spans="1:11" ht="23.25" customHeight="1">
      <c r="A8" s="18" t="s">
        <v>34</v>
      </c>
      <c r="B8" s="19">
        <v>16586</v>
      </c>
      <c r="C8" s="20">
        <v>0.24090977106090078</v>
      </c>
      <c r="D8" s="19">
        <v>8684</v>
      </c>
      <c r="E8" s="20">
        <v>0.18601475006828735</v>
      </c>
      <c r="F8" s="21">
        <v>0.11180844394410253</v>
      </c>
      <c r="G8" s="22">
        <v>0.14357278664131604</v>
      </c>
      <c r="H8">
        <f t="shared" si="0"/>
        <v>1.6586</v>
      </c>
      <c r="I8">
        <f t="shared" si="1"/>
        <v>24.09097710609008</v>
      </c>
      <c r="J8">
        <f t="shared" si="2"/>
        <v>0.8684</v>
      </c>
      <c r="K8">
        <f t="shared" si="3"/>
        <v>18.601475006828736</v>
      </c>
    </row>
    <row r="9" spans="1:11" ht="23.25" customHeight="1">
      <c r="A9" s="2" t="s">
        <v>35</v>
      </c>
      <c r="B9" s="8">
        <v>54674</v>
      </c>
      <c r="C9" s="9">
        <v>-0.003063345611028044</v>
      </c>
      <c r="D9" s="8">
        <v>28600</v>
      </c>
      <c r="E9" s="9">
        <v>-0.05694595574900254</v>
      </c>
      <c r="F9" s="10">
        <v>0.3685647452188509</v>
      </c>
      <c r="G9" s="10">
        <v>0.4728445069025378</v>
      </c>
      <c r="H9">
        <f t="shared" si="0"/>
        <v>5.4674</v>
      </c>
      <c r="I9">
        <f t="shared" si="1"/>
        <v>-0.3063345611028044</v>
      </c>
      <c r="J9">
        <f t="shared" si="2"/>
        <v>2.86</v>
      </c>
      <c r="K9">
        <f t="shared" si="3"/>
        <v>-5.694595574900254</v>
      </c>
    </row>
    <row r="10" spans="1:11" ht="23.25" customHeight="1">
      <c r="A10" s="3" t="s">
        <v>36</v>
      </c>
      <c r="B10" s="11">
        <v>25985</v>
      </c>
      <c r="C10" s="12">
        <v>0.06156548737641964</v>
      </c>
      <c r="D10" s="11">
        <v>9446</v>
      </c>
      <c r="E10" s="12">
        <v>-0.1314821625597646</v>
      </c>
      <c r="F10" s="13">
        <v>0.17516835981475365</v>
      </c>
      <c r="G10" s="14">
        <v>0.15617095147557244</v>
      </c>
      <c r="H10">
        <f t="shared" si="0"/>
        <v>2.5985</v>
      </c>
      <c r="I10">
        <f t="shared" si="1"/>
        <v>6.156548737641964</v>
      </c>
      <c r="J10">
        <f t="shared" si="2"/>
        <v>0.9446</v>
      </c>
      <c r="K10">
        <f t="shared" si="3"/>
        <v>-13.148216255976461</v>
      </c>
    </row>
    <row r="11" spans="1:11" ht="23.25" customHeight="1">
      <c r="A11" s="3" t="s">
        <v>37</v>
      </c>
      <c r="B11" s="11">
        <v>1812</v>
      </c>
      <c r="C11" s="12">
        <v>0.7406340057636888</v>
      </c>
      <c r="D11" s="11">
        <v>915</v>
      </c>
      <c r="E11" s="12">
        <v>0.6666666666666666</v>
      </c>
      <c r="F11" s="13">
        <v>0.01221493430765186</v>
      </c>
      <c r="G11" s="14">
        <v>0.015127717615937836</v>
      </c>
      <c r="H11">
        <f t="shared" si="0"/>
        <v>0.1812</v>
      </c>
      <c r="I11">
        <f t="shared" si="1"/>
        <v>74.06340057636888</v>
      </c>
      <c r="J11">
        <f t="shared" si="2"/>
        <v>0.0915</v>
      </c>
      <c r="K11">
        <f t="shared" si="3"/>
        <v>66.66666666666666</v>
      </c>
    </row>
    <row r="12" spans="1:11" ht="23.25" customHeight="1">
      <c r="A12" s="3" t="s">
        <v>38</v>
      </c>
      <c r="B12" s="11">
        <v>371</v>
      </c>
      <c r="C12" s="12">
        <v>0.008152173913043478</v>
      </c>
      <c r="D12" s="11">
        <v>182</v>
      </c>
      <c r="E12" s="12">
        <v>-0.13744075829383887</v>
      </c>
      <c r="F12" s="13">
        <v>0.0025009606115556516</v>
      </c>
      <c r="G12" s="14">
        <v>0.003009010498470695</v>
      </c>
      <c r="H12">
        <f t="shared" si="0"/>
        <v>0.0371</v>
      </c>
      <c r="I12">
        <f t="shared" si="1"/>
        <v>0.8152173913043478</v>
      </c>
      <c r="J12">
        <f t="shared" si="2"/>
        <v>0.0182</v>
      </c>
      <c r="K12">
        <f t="shared" si="3"/>
        <v>-13.744075829383887</v>
      </c>
    </row>
    <row r="13" spans="1:11" ht="23.25" customHeight="1">
      <c r="A13" s="3" t="s">
        <v>39</v>
      </c>
      <c r="B13" s="11">
        <v>2980</v>
      </c>
      <c r="C13" s="12">
        <v>-0.05396825396825397</v>
      </c>
      <c r="D13" s="11">
        <v>1781</v>
      </c>
      <c r="E13" s="12">
        <v>0.19932659932659932</v>
      </c>
      <c r="F13" s="13">
        <v>0.020088578497131648</v>
      </c>
      <c r="G13" s="14">
        <v>0.029445317020748946</v>
      </c>
      <c r="H13">
        <f t="shared" si="0"/>
        <v>0.298</v>
      </c>
      <c r="I13">
        <f t="shared" si="1"/>
        <v>-5.396825396825397</v>
      </c>
      <c r="J13">
        <f t="shared" si="2"/>
        <v>0.1781</v>
      </c>
      <c r="K13">
        <f t="shared" si="3"/>
        <v>19.93265993265993</v>
      </c>
    </row>
    <row r="14" spans="1:11" ht="23.25" customHeight="1">
      <c r="A14" s="3" t="s">
        <v>40</v>
      </c>
      <c r="B14" s="11">
        <v>12856</v>
      </c>
      <c r="C14" s="17">
        <v>0.14285714285714285</v>
      </c>
      <c r="D14" s="16">
        <v>9991</v>
      </c>
      <c r="E14" s="12">
        <v>0.17790615420891298</v>
      </c>
      <c r="F14" s="13">
        <v>0.08666401515406862</v>
      </c>
      <c r="G14" s="14">
        <v>0.16518144994626768</v>
      </c>
      <c r="H14">
        <f t="shared" si="0"/>
        <v>1.2856</v>
      </c>
      <c r="I14">
        <f t="shared" si="1"/>
        <v>14.285714285714285</v>
      </c>
      <c r="J14">
        <f t="shared" si="2"/>
        <v>0.9991</v>
      </c>
      <c r="K14">
        <f t="shared" si="3"/>
        <v>17.7906154208913</v>
      </c>
    </row>
    <row r="15" spans="1:11" ht="26.25" customHeight="1">
      <c r="A15" s="23" t="s">
        <v>42</v>
      </c>
      <c r="B15" s="16">
        <v>10670</v>
      </c>
      <c r="C15" s="17">
        <v>-0.267</v>
      </c>
      <c r="D15" s="16">
        <v>6285</v>
      </c>
      <c r="E15" s="12">
        <v>-0.28</v>
      </c>
      <c r="F15" s="13"/>
      <c r="G15" s="14"/>
      <c r="H15">
        <f t="shared" si="0"/>
        <v>1.067</v>
      </c>
      <c r="I15">
        <f t="shared" si="1"/>
        <v>-26.700000000000003</v>
      </c>
      <c r="J15">
        <f t="shared" si="2"/>
        <v>0.6285</v>
      </c>
      <c r="K15">
        <f t="shared" si="3"/>
        <v>-28.000000000000004</v>
      </c>
    </row>
    <row r="16" spans="1:11" ht="26.25" customHeight="1">
      <c r="A16" s="5" t="s">
        <v>41</v>
      </c>
      <c r="B16" s="8">
        <v>148343</v>
      </c>
      <c r="C16" s="9">
        <v>0.25463479820020973</v>
      </c>
      <c r="D16" s="8">
        <v>60485</v>
      </c>
      <c r="E16" s="9">
        <v>-0.010551284148535907</v>
      </c>
      <c r="F16" s="10">
        <v>0.9999999999999999</v>
      </c>
      <c r="G16" s="10">
        <v>1</v>
      </c>
      <c r="H16">
        <f t="shared" si="0"/>
        <v>14.8343</v>
      </c>
      <c r="I16">
        <f t="shared" si="1"/>
        <v>25.46347982002097</v>
      </c>
      <c r="J16">
        <f t="shared" si="2"/>
        <v>6.0485</v>
      </c>
      <c r="K16">
        <f t="shared" si="3"/>
        <v>-1.0551284148535907</v>
      </c>
    </row>
  </sheetData>
  <sheetProtection/>
  <mergeCells count="5">
    <mergeCell ref="F1:F2"/>
    <mergeCell ref="G1:G2"/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LJW</cp:lastModifiedBy>
  <cp:lastPrinted>2017-11-06T09:22:21Z</cp:lastPrinted>
  <dcterms:created xsi:type="dcterms:W3CDTF">2013-10-22T03:36:17Z</dcterms:created>
  <dcterms:modified xsi:type="dcterms:W3CDTF">2019-09-30T02:34:12Z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