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<sst xmlns="http://schemas.openxmlformats.org/spreadsheetml/2006/main" count="53" uniqueCount="45">
  <si>
    <t>各产业主要经济指标</t>
  </si>
  <si>
    <t xml:space="preserve">   　　　　单位：亿元、%</t>
  </si>
  <si>
    <t>指    标</t>
  </si>
  <si>
    <t>增加值</t>
  </si>
  <si>
    <t>增速</t>
  </si>
  <si>
    <t>占GDP比重</t>
  </si>
  <si>
    <t>税收</t>
  </si>
  <si>
    <t>占全部税收比重</t>
  </si>
  <si>
    <t>财政口径税收收入（含教育费附加）</t>
  </si>
  <si>
    <t>占财政口径税收收入比重</t>
  </si>
  <si>
    <t>合    计</t>
  </si>
  <si>
    <t>第一产业</t>
  </si>
  <si>
    <t>第二产业</t>
  </si>
  <si>
    <t xml:space="preserve">  工业</t>
  </si>
  <si>
    <t xml:space="preserve">     装备制造业集群</t>
  </si>
  <si>
    <t>　　 化工业产业集群</t>
  </si>
  <si>
    <t xml:space="preserve">  建筑业</t>
  </si>
  <si>
    <t>第三产业</t>
  </si>
  <si>
    <t xml:space="preserve">  批发零售业</t>
  </si>
  <si>
    <t xml:space="preserve">  交通运输业</t>
  </si>
  <si>
    <t>　住宿餐饮业</t>
  </si>
  <si>
    <t>　金融业</t>
  </si>
  <si>
    <t xml:space="preserve">  房地产业</t>
  </si>
  <si>
    <t>　其他服务业</t>
  </si>
  <si>
    <t>附件5</t>
  </si>
  <si>
    <t>单位：万元</t>
  </si>
  <si>
    <t>产业</t>
  </si>
  <si>
    <t>全口径税收收入</t>
  </si>
  <si>
    <t>全口径税收占比</t>
  </si>
  <si>
    <t>一般公共预算收入</t>
  </si>
  <si>
    <t>形成区级一般预算收入占比</t>
  </si>
  <si>
    <t>本期</t>
  </si>
  <si>
    <t>增幅（%）</t>
  </si>
  <si>
    <t>合计</t>
  </si>
  <si>
    <t xml:space="preserve">      建筑业</t>
  </si>
  <si>
    <t>其中：批发零售业</t>
  </si>
  <si>
    <t xml:space="preserve">      交通运输业</t>
  </si>
  <si>
    <t xml:space="preserve">      住宿餐饮业</t>
  </si>
  <si>
    <t xml:space="preserve">      金融业</t>
  </si>
  <si>
    <t xml:space="preserve">      房地产业</t>
  </si>
  <si>
    <t>2019年8月份产业税收明细表</t>
  </si>
  <si>
    <t>差额</t>
  </si>
  <si>
    <t>工 业 小 计</t>
  </si>
  <si>
    <t>其他服务业</t>
  </si>
  <si>
    <t>备注：批发零售业、交通运输业、住餐业、金融业、房地产业、其他服务业增加值占服务业增加值比重分别为23.6%、4.6%、5.1%、9.7%、8.8%、48.2%；税收占服务业税收比重分别为39.8%、2.1%、0.6%、6.7%、27.7%、23.1%。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</si>
</sst>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%"/>
    <numFmt numFmtId="180" formatCode="0.0_);[Red]\(0.0\)"/>
    <numFmt numFmtId="181" formatCode="0.000_ "/>
  </numFmts>
  <fonts count="38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仿宋_GB2312"/>
      <family val="0"/>
    </font>
    <font>
      <b/>
      <sz val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6"/>
      <color theme="1"/>
      <name val="Calibri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8" fillId="17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16" borderId="8" applyNumberFormat="0" applyAlignment="0" applyProtection="0"/>
    <xf numFmtId="0" fontId="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44">
      <alignment vertical="center"/>
      <protection/>
    </xf>
    <xf numFmtId="0" fontId="24" fillId="0" borderId="10" xfId="44" applyFont="1" applyBorder="1" applyAlignment="1">
      <alignment horizontal="center" vertical="center"/>
      <protection/>
    </xf>
    <xf numFmtId="0" fontId="24" fillId="0" borderId="10" xfId="44" applyFont="1" applyFill="1" applyBorder="1">
      <alignment vertical="center"/>
      <protection/>
    </xf>
    <xf numFmtId="0" fontId="24" fillId="0" borderId="10" xfId="44" applyFont="1" applyFill="1" applyBorder="1" applyAlignment="1">
      <alignment horizontal="center" vertical="center"/>
      <protection/>
    </xf>
    <xf numFmtId="179" fontId="24" fillId="0" borderId="10" xfId="44" applyNumberFormat="1" applyFont="1" applyFill="1" applyBorder="1" applyAlignment="1">
      <alignment horizontal="center" vertical="center"/>
      <protection/>
    </xf>
    <xf numFmtId="10" fontId="24" fillId="0" borderId="10" xfId="44" applyNumberFormat="1" applyFont="1" applyFill="1" applyBorder="1" applyAlignment="1">
      <alignment horizontal="center" vertical="center"/>
      <protection/>
    </xf>
    <xf numFmtId="0" fontId="25" fillId="0" borderId="10" xfId="44" applyFont="1" applyBorder="1">
      <alignment vertical="center"/>
      <protection/>
    </xf>
    <xf numFmtId="0" fontId="25" fillId="0" borderId="10" xfId="44" applyFont="1" applyFill="1" applyBorder="1" applyAlignment="1">
      <alignment horizontal="center" vertical="center"/>
      <protection/>
    </xf>
    <xf numFmtId="179" fontId="25" fillId="0" borderId="10" xfId="44" applyNumberFormat="1" applyFont="1" applyFill="1" applyBorder="1" applyAlignment="1">
      <alignment horizontal="center" vertical="center"/>
      <protection/>
    </xf>
    <xf numFmtId="10" fontId="25" fillId="0" borderId="10" xfId="44" applyNumberFormat="1" applyFont="1" applyFill="1" applyBorder="1" applyAlignment="1">
      <alignment horizontal="center" vertical="center"/>
      <protection/>
    </xf>
    <xf numFmtId="0" fontId="24" fillId="0" borderId="10" xfId="44" applyFont="1" applyFill="1" applyBorder="1" applyAlignment="1">
      <alignment horizontal="center"/>
      <protection/>
    </xf>
    <xf numFmtId="0" fontId="25" fillId="24" borderId="10" xfId="44" applyFont="1" applyFill="1" applyBorder="1" applyAlignment="1">
      <alignment horizontal="center" vertical="center"/>
      <protection/>
    </xf>
    <xf numFmtId="179" fontId="25" fillId="24" borderId="10" xfId="44" applyNumberFormat="1" applyFont="1" applyFill="1" applyBorder="1" applyAlignment="1">
      <alignment horizontal="center" vertical="center"/>
      <protection/>
    </xf>
    <xf numFmtId="0" fontId="24" fillId="0" borderId="10" xfId="44" applyFont="1" applyBorder="1" applyAlignment="1">
      <alignment horizontal="center"/>
      <protection/>
    </xf>
    <xf numFmtId="10" fontId="25" fillId="0" borderId="10" xfId="44" applyNumberFormat="1" applyFont="1" applyBorder="1" applyAlignment="1">
      <alignment horizontal="center" vertical="center"/>
      <protection/>
    </xf>
    <xf numFmtId="0" fontId="26" fillId="0" borderId="0" xfId="44" applyFont="1">
      <alignment vertical="center"/>
      <protection/>
    </xf>
    <xf numFmtId="0" fontId="24" fillId="0" borderId="0" xfId="44" applyFont="1" applyAlignment="1">
      <alignment horizontal="center" vertical="center"/>
      <protection/>
    </xf>
    <xf numFmtId="0" fontId="29" fillId="0" borderId="0" xfId="44" applyFont="1" applyAlignment="1">
      <alignment horizontal="center" vertical="center"/>
      <protection/>
    </xf>
    <xf numFmtId="0" fontId="29" fillId="0" borderId="10" xfId="44" applyFont="1" applyFill="1" applyBorder="1" applyAlignment="1">
      <alignment horizontal="center" vertical="center"/>
      <protection/>
    </xf>
    <xf numFmtId="0" fontId="36" fillId="0" borderId="0" xfId="44" applyFont="1" applyAlignment="1">
      <alignment horizontal="center" vertical="center"/>
      <protection/>
    </xf>
    <xf numFmtId="0" fontId="30" fillId="0" borderId="0" xfId="44" applyFont="1" applyAlignment="1">
      <alignment horizontal="center" vertical="center"/>
      <protection/>
    </xf>
    <xf numFmtId="0" fontId="24" fillId="24" borderId="10" xfId="44" applyFont="1" applyFill="1" applyBorder="1" applyAlignment="1">
      <alignment horizontal="center" vertical="center"/>
      <protection/>
    </xf>
    <xf numFmtId="0" fontId="24" fillId="0" borderId="0" xfId="44" applyFont="1" applyFill="1" applyBorder="1" applyAlignment="1">
      <alignment horizontal="center" vertical="center"/>
      <protection/>
    </xf>
    <xf numFmtId="0" fontId="29" fillId="0" borderId="0" xfId="44" applyFont="1" applyFill="1" applyBorder="1" applyAlignment="1">
      <alignment horizontal="center" vertical="center"/>
      <protection/>
    </xf>
    <xf numFmtId="0" fontId="23" fillId="0" borderId="0" xfId="44" applyFont="1" applyAlignment="1">
      <alignment horizontal="center"/>
      <protection/>
    </xf>
    <xf numFmtId="0" fontId="27" fillId="0" borderId="11" xfId="44" applyFont="1" applyBorder="1" applyAlignment="1">
      <alignment horizontal="right"/>
      <protection/>
    </xf>
    <xf numFmtId="0" fontId="28" fillId="0" borderId="11" xfId="44" applyFont="1" applyBorder="1" applyAlignment="1">
      <alignment horizontal="right"/>
      <protection/>
    </xf>
    <xf numFmtId="0" fontId="24" fillId="0" borderId="10" xfId="44" applyFont="1" applyBorder="1" applyAlignment="1">
      <alignment horizontal="center" vertical="center"/>
      <protection/>
    </xf>
    <xf numFmtId="0" fontId="24" fillId="0" borderId="12" xfId="44" applyFont="1" applyBorder="1" applyAlignment="1">
      <alignment horizontal="center" vertical="center"/>
      <protection/>
    </xf>
    <xf numFmtId="0" fontId="24" fillId="0" borderId="13" xfId="44" applyFont="1" applyBorder="1" applyAlignment="1">
      <alignment horizontal="center" vertical="center"/>
      <protection/>
    </xf>
    <xf numFmtId="0" fontId="24" fillId="0" borderId="14" xfId="44" applyFont="1" applyBorder="1" applyAlignment="1">
      <alignment horizontal="center" vertical="center"/>
      <protection/>
    </xf>
    <xf numFmtId="0" fontId="24" fillId="0" borderId="15" xfId="44" applyFont="1" applyBorder="1" applyAlignment="1">
      <alignment horizontal="center" vertical="center"/>
      <protection/>
    </xf>
    <xf numFmtId="0" fontId="24" fillId="0" borderId="16" xfId="44" applyFont="1" applyBorder="1" applyAlignment="1">
      <alignment horizontal="center" vertical="center"/>
      <protection/>
    </xf>
    <xf numFmtId="0" fontId="24" fillId="0" borderId="15" xfId="44" applyFont="1" applyBorder="1" applyAlignment="1">
      <alignment horizontal="center" vertical="center" wrapText="1"/>
      <protection/>
    </xf>
    <xf numFmtId="0" fontId="24" fillId="0" borderId="16" xfId="44" applyFont="1" applyBorder="1" applyAlignment="1">
      <alignment horizontal="center" vertical="center" wrapText="1"/>
      <protection/>
    </xf>
    <xf numFmtId="0" fontId="3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3" fillId="0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3" fillId="0" borderId="14" xfId="0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177" fontId="33" fillId="0" borderId="14" xfId="0" applyNumberFormat="1" applyFont="1" applyFill="1" applyBorder="1" applyAlignment="1">
      <alignment horizontal="center" vertical="center"/>
    </xf>
    <xf numFmtId="177" fontId="37" fillId="0" borderId="10" xfId="0" applyNumberFormat="1" applyFont="1" applyFill="1" applyBorder="1" applyAlignment="1">
      <alignment horizontal="center" vertical="center"/>
    </xf>
    <xf numFmtId="177" fontId="37" fillId="0" borderId="12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178" fontId="34" fillId="0" borderId="10" xfId="0" applyNumberFormat="1" applyFont="1" applyFill="1" applyBorder="1" applyAlignment="1">
      <alignment horizontal="center" vertical="center"/>
    </xf>
    <xf numFmtId="177" fontId="34" fillId="0" borderId="10" xfId="0" applyNumberFormat="1" applyFont="1" applyFill="1" applyBorder="1" applyAlignment="1">
      <alignment horizontal="center" vertical="center"/>
    </xf>
    <xf numFmtId="178" fontId="34" fillId="0" borderId="12" xfId="0" applyNumberFormat="1" applyFont="1" applyFill="1" applyBorder="1" applyAlignment="1">
      <alignment horizontal="center" vertical="center"/>
    </xf>
    <xf numFmtId="177" fontId="34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177" fontId="0" fillId="0" borderId="10" xfId="47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17" applyFont="1" applyFill="1" applyBorder="1" applyAlignment="1" applyProtection="1">
      <alignment vertical="center"/>
      <protection hidden="1"/>
    </xf>
    <xf numFmtId="177" fontId="0" fillId="0" borderId="14" xfId="17" applyNumberFormat="1" applyFont="1" applyFill="1" applyBorder="1" applyAlignment="1" applyProtection="1">
      <alignment horizontal="center" vertical="center"/>
      <protection hidden="1"/>
    </xf>
    <xf numFmtId="178" fontId="1" fillId="0" borderId="10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</cellXfs>
  <cellStyles count="57">
    <cellStyle name="Normal" xfId="0"/>
    <cellStyle name="?鹎%U龡&amp;H?_x0008__x001C__x001C_?_x0007__x0001__x0001_" xfId="15"/>
    <cellStyle name="?鹎%U龡&amp;H?_x0008__x001C__x001C_?_x0007__x0001__x0001_ 2" xfId="16"/>
    <cellStyle name="0,0&#13;&#10;NA&#13;&#10;" xfId="17"/>
    <cellStyle name="0,0&#13;&#10;NA&#13;&#10; 2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3" xfId="45"/>
    <cellStyle name="常规 3 2" xfId="46"/>
    <cellStyle name="常规 4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:IV16384"/>
    </sheetView>
  </sheetViews>
  <sheetFormatPr defaultColWidth="8.625" defaultRowHeight="14.25"/>
  <cols>
    <col min="1" max="1" width="20.625" style="38" customWidth="1"/>
    <col min="2" max="2" width="10.00390625" style="40" customWidth="1"/>
    <col min="3" max="3" width="8.00390625" style="41" customWidth="1"/>
    <col min="4" max="4" width="12.25390625" style="38" customWidth="1"/>
    <col min="5" max="5" width="9.75390625" style="38" customWidth="1"/>
    <col min="6" max="6" width="9.25390625" style="42" customWidth="1"/>
    <col min="7" max="7" width="11.75390625" style="41" customWidth="1"/>
    <col min="8" max="8" width="18.25390625" style="38" customWidth="1"/>
    <col min="9" max="9" width="9.75390625" style="38" customWidth="1"/>
    <col min="10" max="10" width="15.125" style="38" customWidth="1"/>
    <col min="11" max="14" width="9.00390625" style="38" hidden="1" customWidth="1"/>
    <col min="15" max="32" width="9.00390625" style="38" bestFit="1" customWidth="1"/>
    <col min="33" max="16384" width="8.625" style="38" customWidth="1"/>
  </cols>
  <sheetData>
    <row r="1" spans="1:10" ht="27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.75" customHeight="1">
      <c r="A2" s="39"/>
      <c r="G2" s="43"/>
      <c r="H2" s="44"/>
      <c r="J2" s="43" t="s">
        <v>1</v>
      </c>
    </row>
    <row r="3" spans="1:10" ht="57" customHeight="1">
      <c r="A3" s="45" t="s">
        <v>2</v>
      </c>
      <c r="B3" s="46" t="s">
        <v>3</v>
      </c>
      <c r="C3" s="47" t="s">
        <v>4</v>
      </c>
      <c r="D3" s="48" t="s">
        <v>5</v>
      </c>
      <c r="E3" s="49" t="s">
        <v>6</v>
      </c>
      <c r="F3" s="49" t="s">
        <v>4</v>
      </c>
      <c r="G3" s="50" t="s">
        <v>7</v>
      </c>
      <c r="H3" s="48" t="s">
        <v>8</v>
      </c>
      <c r="I3" s="49" t="s">
        <v>4</v>
      </c>
      <c r="J3" s="51" t="s">
        <v>9</v>
      </c>
    </row>
    <row r="4" spans="1:10" s="39" customFormat="1" ht="21.75" customHeight="1">
      <c r="A4" s="45" t="s">
        <v>10</v>
      </c>
      <c r="B4" s="52">
        <v>180.5466</v>
      </c>
      <c r="C4" s="52">
        <v>9.5</v>
      </c>
      <c r="D4" s="47">
        <v>100</v>
      </c>
      <c r="E4" s="53">
        <v>28.5212</v>
      </c>
      <c r="F4" s="53">
        <v>27.356919271077533</v>
      </c>
      <c r="G4" s="53">
        <v>100</v>
      </c>
      <c r="H4" s="53">
        <v>13.3935</v>
      </c>
      <c r="I4" s="53">
        <v>10.108600037816819</v>
      </c>
      <c r="J4" s="54">
        <v>100</v>
      </c>
    </row>
    <row r="5" spans="1:10" s="39" customFormat="1" ht="21.75" customHeight="1">
      <c r="A5" s="55" t="s">
        <v>11</v>
      </c>
      <c r="B5" s="47">
        <v>0.3</v>
      </c>
      <c r="C5" s="47">
        <v>0.3</v>
      </c>
      <c r="D5" s="47">
        <v>0.19452041744347442</v>
      </c>
      <c r="E5" s="56">
        <v>0.0076</v>
      </c>
      <c r="F5" s="57">
        <v>-30.275229357798167</v>
      </c>
      <c r="G5" s="56">
        <v>0.02664684515378035</v>
      </c>
      <c r="H5" s="56">
        <v>0.0051</v>
      </c>
      <c r="I5" s="57">
        <v>-37.03703703703704</v>
      </c>
      <c r="J5" s="58">
        <v>0.038078172247732106</v>
      </c>
    </row>
    <row r="6" spans="1:10" ht="21.75" customHeight="1">
      <c r="A6" s="55" t="s">
        <v>12</v>
      </c>
      <c r="B6" s="52">
        <v>54.9064</v>
      </c>
      <c r="C6" s="52">
        <v>11.4</v>
      </c>
      <c r="D6" s="47">
        <v>30.411206857398586</v>
      </c>
      <c r="E6" s="57">
        <v>15.3397</v>
      </c>
      <c r="F6" s="57">
        <v>53.35406086295838</v>
      </c>
      <c r="G6" s="59">
        <v>53.7835013954532</v>
      </c>
      <c r="H6" s="57">
        <v>5.6344</v>
      </c>
      <c r="I6" s="57">
        <v>13.47552010956035</v>
      </c>
      <c r="J6" s="59">
        <v>42.06816739463172</v>
      </c>
    </row>
    <row r="7" spans="1:10" ht="21.75" customHeight="1">
      <c r="A7" s="60" t="s">
        <v>13</v>
      </c>
      <c r="B7" s="61">
        <v>48.3023</v>
      </c>
      <c r="C7" s="61">
        <v>19</v>
      </c>
      <c r="D7" s="62">
        <v>26.75337004407726</v>
      </c>
      <c r="E7" s="63">
        <v>12.3239</v>
      </c>
      <c r="F7" s="63">
        <v>57.49996804989329</v>
      </c>
      <c r="G7" s="64">
        <v>43.20961249877284</v>
      </c>
      <c r="H7" s="63">
        <v>3.8852</v>
      </c>
      <c r="I7" s="63">
        <v>2.704274498400698</v>
      </c>
      <c r="J7" s="64">
        <v>29.008100944487996</v>
      </c>
    </row>
    <row r="8" spans="1:14" ht="21.75" customHeight="1">
      <c r="A8" s="60" t="s">
        <v>14</v>
      </c>
      <c r="B8" s="62">
        <v>4</v>
      </c>
      <c r="C8" s="61">
        <v>2.9</v>
      </c>
      <c r="D8" s="62">
        <v>2.215494503912009</v>
      </c>
      <c r="E8" s="62">
        <v>0.9754</v>
      </c>
      <c r="F8" s="63">
        <v>9</v>
      </c>
      <c r="G8" s="62">
        <v>3.4</v>
      </c>
      <c r="H8" s="64">
        <v>0.5731</v>
      </c>
      <c r="I8" s="63">
        <v>-4.3</v>
      </c>
      <c r="J8" s="64">
        <f>H8/H4*100</f>
        <v>4.278941277485348</v>
      </c>
      <c r="L8" s="65">
        <v>0.5986</v>
      </c>
      <c r="M8" s="38">
        <f>H8/L8*100-100</f>
        <v>-4.259939859672571</v>
      </c>
      <c r="N8" s="38">
        <f>E8/E4*100</f>
        <v>3.4199122056575457</v>
      </c>
    </row>
    <row r="9" spans="1:14" ht="21.75" customHeight="1">
      <c r="A9" s="60" t="s">
        <v>15</v>
      </c>
      <c r="B9" s="62">
        <v>10.2</v>
      </c>
      <c r="C9" s="61">
        <v>35.6</v>
      </c>
      <c r="D9" s="62">
        <v>5.649510984975623</v>
      </c>
      <c r="E9" s="62">
        <v>4.3304</v>
      </c>
      <c r="F9" s="63">
        <v>-8.6</v>
      </c>
      <c r="G9" s="62">
        <v>15.2</v>
      </c>
      <c r="H9" s="64">
        <v>1.6055</v>
      </c>
      <c r="I9" s="63">
        <v>-5.4</v>
      </c>
      <c r="J9" s="64">
        <f>H9/H4*100</f>
        <v>11.987157949751746</v>
      </c>
      <c r="L9" s="65">
        <v>1.6979</v>
      </c>
      <c r="M9" s="38">
        <f>H9/L9*100-100</f>
        <v>-5.442016608751985</v>
      </c>
      <c r="N9" s="38">
        <f>E9/E4*100</f>
        <v>15.18309187551716</v>
      </c>
    </row>
    <row r="10" spans="1:10" s="39" customFormat="1" ht="21.75" customHeight="1">
      <c r="A10" s="60" t="s">
        <v>16</v>
      </c>
      <c r="B10" s="61">
        <v>22.0299</v>
      </c>
      <c r="C10" s="61">
        <v>1.9</v>
      </c>
      <c r="D10" s="62">
        <v>12.201780592932794</v>
      </c>
      <c r="E10" s="63">
        <v>3.0158</v>
      </c>
      <c r="F10" s="63">
        <v>38.4601257977136</v>
      </c>
      <c r="G10" s="64">
        <v>10.573888896680364</v>
      </c>
      <c r="H10" s="63">
        <v>1.7492</v>
      </c>
      <c r="I10" s="63">
        <v>47.936400541271986</v>
      </c>
      <c r="J10" s="64">
        <v>13.060066450143726</v>
      </c>
    </row>
    <row r="11" spans="1:10" ht="21.75" customHeight="1">
      <c r="A11" s="55" t="s">
        <v>17</v>
      </c>
      <c r="B11" s="52">
        <v>125.289</v>
      </c>
      <c r="C11" s="52">
        <v>8.8</v>
      </c>
      <c r="D11" s="47">
        <v>69.39427272515793</v>
      </c>
      <c r="E11" s="57">
        <v>13.1739</v>
      </c>
      <c r="F11" s="57">
        <v>6.404167676278168</v>
      </c>
      <c r="G11" s="59">
        <v>46.189851759393015</v>
      </c>
      <c r="H11" s="57">
        <v>7.744</v>
      </c>
      <c r="I11" s="57">
        <v>7.836729017453585</v>
      </c>
      <c r="J11" s="59">
        <v>57.89375443312055</v>
      </c>
    </row>
    <row r="12" spans="1:12" ht="21.75" customHeight="1">
      <c r="A12" s="66" t="s">
        <v>18</v>
      </c>
      <c r="B12" s="61">
        <v>29.5232</v>
      </c>
      <c r="C12" s="61">
        <v>3.4</v>
      </c>
      <c r="D12" s="62">
        <v>16.352121834473756</v>
      </c>
      <c r="E12" s="63">
        <v>5.2444</v>
      </c>
      <c r="F12" s="63">
        <v>5.6742161682920935</v>
      </c>
      <c r="G12" s="64">
        <v>18.387725621642847</v>
      </c>
      <c r="H12" s="63">
        <v>2.0132</v>
      </c>
      <c r="I12" s="63">
        <v>-7.200147506222919</v>
      </c>
      <c r="J12" s="64">
        <v>15.031171837085152</v>
      </c>
      <c r="K12" s="38">
        <f aca="true" t="shared" si="0" ref="K12:K17">B12/$B$11*100</f>
        <v>23.564079847392826</v>
      </c>
      <c r="L12" s="38">
        <f aca="true" t="shared" si="1" ref="L12:L17">E12/$E$11*100</f>
        <v>39.809016312557404</v>
      </c>
    </row>
    <row r="13" spans="1:12" ht="21.75" customHeight="1">
      <c r="A13" s="67" t="s">
        <v>19</v>
      </c>
      <c r="B13" s="68">
        <v>5.7214</v>
      </c>
      <c r="C13" s="68">
        <v>3.2</v>
      </c>
      <c r="D13" s="62">
        <v>3.168932563670542</v>
      </c>
      <c r="E13" s="63">
        <v>0.2775</v>
      </c>
      <c r="F13" s="63">
        <v>19.612068965517242</v>
      </c>
      <c r="G13" s="64">
        <v>0.9729604644965849</v>
      </c>
      <c r="H13" s="63">
        <v>0.1471</v>
      </c>
      <c r="I13" s="63">
        <v>21.269579554822755</v>
      </c>
      <c r="J13" s="64">
        <v>1.098293948557136</v>
      </c>
      <c r="K13" s="38">
        <f t="shared" si="0"/>
        <v>4.566562108405367</v>
      </c>
      <c r="L13" s="38">
        <f t="shared" si="1"/>
        <v>2.106437729146267</v>
      </c>
    </row>
    <row r="14" spans="1:12" ht="21.75" customHeight="1">
      <c r="A14" s="66" t="s">
        <v>20</v>
      </c>
      <c r="B14" s="61">
        <v>6.3988</v>
      </c>
      <c r="C14" s="61">
        <v>12</v>
      </c>
      <c r="D14" s="62">
        <v>3.544126557908041</v>
      </c>
      <c r="E14" s="63">
        <v>0.0813</v>
      </c>
      <c r="F14" s="63">
        <v>-39.05547226386807</v>
      </c>
      <c r="G14" s="64">
        <v>0.2850511198687292</v>
      </c>
      <c r="H14" s="69">
        <v>0.0414</v>
      </c>
      <c r="I14" s="63">
        <v>-47.793190416141236</v>
      </c>
      <c r="J14" s="64">
        <v>0.30910516295217827</v>
      </c>
      <c r="K14" s="38">
        <f t="shared" si="0"/>
        <v>5.107232079432352</v>
      </c>
      <c r="L14" s="38">
        <f t="shared" si="1"/>
        <v>0.6171293238904197</v>
      </c>
    </row>
    <row r="15" spans="1:12" ht="21.75" customHeight="1">
      <c r="A15" s="66" t="s">
        <v>21</v>
      </c>
      <c r="B15" s="61">
        <v>12.2148</v>
      </c>
      <c r="C15" s="61">
        <v>7.2</v>
      </c>
      <c r="D15" s="62">
        <v>6.765455566596103</v>
      </c>
      <c r="E15" s="63">
        <v>0.8867</v>
      </c>
      <c r="F15" s="63">
        <v>9.9578373015873</v>
      </c>
      <c r="G15" s="64">
        <v>3.1089154734022415</v>
      </c>
      <c r="H15" s="63">
        <v>0.5655</v>
      </c>
      <c r="I15" s="63">
        <v>18.083107120484442</v>
      </c>
      <c r="J15" s="64">
        <v>4.222197334527943</v>
      </c>
      <c r="K15" s="38">
        <f t="shared" si="0"/>
        <v>9.749299619280224</v>
      </c>
      <c r="L15" s="38">
        <f t="shared" si="1"/>
        <v>6.73073273669908</v>
      </c>
    </row>
    <row r="16" spans="1:12" ht="21.75" customHeight="1">
      <c r="A16" s="66" t="s">
        <v>22</v>
      </c>
      <c r="B16" s="61">
        <v>11.0355</v>
      </c>
      <c r="C16" s="61">
        <v>6.9</v>
      </c>
      <c r="D16" s="62">
        <v>6.112272399480245</v>
      </c>
      <c r="E16" s="63">
        <v>3.647</v>
      </c>
      <c r="F16" s="63">
        <v>1.2436844150796735</v>
      </c>
      <c r="G16" s="64">
        <v>12.786979509978542</v>
      </c>
      <c r="H16" s="63">
        <v>2.8</v>
      </c>
      <c r="I16" s="63">
        <v>5.497155344561245</v>
      </c>
      <c r="J16" s="64">
        <v>20.905663194833316</v>
      </c>
      <c r="K16" s="38">
        <f t="shared" si="0"/>
        <v>8.808035821181429</v>
      </c>
      <c r="L16" s="38">
        <f t="shared" si="1"/>
        <v>27.683525759266423</v>
      </c>
    </row>
    <row r="17" spans="1:12" s="39" customFormat="1" ht="21.75" customHeight="1">
      <c r="A17" s="66" t="s">
        <v>23</v>
      </c>
      <c r="B17" s="61">
        <v>60.5</v>
      </c>
      <c r="C17" s="61">
        <v>9.9</v>
      </c>
      <c r="D17" s="62">
        <v>33.45136380302925</v>
      </c>
      <c r="E17" s="62">
        <v>3.137</v>
      </c>
      <c r="F17" s="63">
        <v>14.855154678163515</v>
      </c>
      <c r="G17" s="64">
        <v>10.648219570004066</v>
      </c>
      <c r="H17" s="62">
        <v>2.1768</v>
      </c>
      <c r="I17" s="63">
        <v>29.58814814814815</v>
      </c>
      <c r="J17" s="64">
        <v>16.4</v>
      </c>
      <c r="K17" s="38">
        <f t="shared" si="0"/>
        <v>48.28835731788106</v>
      </c>
      <c r="L17" s="38">
        <f t="shared" si="1"/>
        <v>23.81223479759221</v>
      </c>
    </row>
    <row r="18" spans="1:10" s="71" customFormat="1" ht="40.5" customHeight="1">
      <c r="A18" s="70" t="s">
        <v>44</v>
      </c>
      <c r="B18" s="70"/>
      <c r="C18" s="70"/>
      <c r="D18" s="70"/>
      <c r="E18" s="70"/>
      <c r="F18" s="70"/>
      <c r="G18" s="70"/>
      <c r="H18" s="70"/>
      <c r="I18" s="70"/>
      <c r="J18" s="70"/>
    </row>
    <row r="19" ht="21.75" customHeight="1"/>
  </sheetData>
  <sheetProtection/>
  <mergeCells count="2">
    <mergeCell ref="A1:J1"/>
    <mergeCell ref="A18:J18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J19" sqref="J19:O19"/>
    </sheetView>
  </sheetViews>
  <sheetFormatPr defaultColWidth="8.25390625" defaultRowHeight="14.25"/>
  <cols>
    <col min="1" max="1" width="28.375" style="1" customWidth="1"/>
    <col min="2" max="2" width="14.875" style="1" customWidth="1"/>
    <col min="3" max="3" width="10.25390625" style="1" customWidth="1"/>
    <col min="4" max="5" width="11.00390625" style="1" customWidth="1"/>
    <col min="6" max="6" width="10.375" style="1" customWidth="1"/>
    <col min="7" max="7" width="9.125" style="1" customWidth="1"/>
    <col min="8" max="8" width="13.75390625" style="1" customWidth="1"/>
    <col min="9" max="9" width="11.875" style="1" customWidth="1"/>
    <col min="10" max="10" width="12.25390625" style="1" customWidth="1"/>
    <col min="11" max="254" width="8.25390625" style="1" customWidth="1"/>
  </cols>
  <sheetData>
    <row r="1" spans="1:9" ht="14.25">
      <c r="A1" s="17" t="s">
        <v>24</v>
      </c>
      <c r="B1" s="2"/>
      <c r="C1" s="2"/>
      <c r="D1" s="2"/>
      <c r="E1" s="2"/>
      <c r="F1" s="2"/>
      <c r="G1" s="2"/>
      <c r="H1" s="2"/>
      <c r="I1" s="2"/>
    </row>
    <row r="2" spans="1:9" ht="25.5">
      <c r="A2" s="26" t="s">
        <v>40</v>
      </c>
      <c r="B2" s="26"/>
      <c r="C2" s="26"/>
      <c r="D2" s="26"/>
      <c r="E2" s="26"/>
      <c r="F2" s="26"/>
      <c r="G2" s="26"/>
      <c r="H2" s="26"/>
      <c r="I2" s="26"/>
    </row>
    <row r="3" spans="1:9" ht="14.25">
      <c r="A3" s="27" t="s">
        <v>25</v>
      </c>
      <c r="B3" s="28"/>
      <c r="C3" s="28"/>
      <c r="D3" s="28"/>
      <c r="E3" s="28"/>
      <c r="F3" s="28"/>
      <c r="G3" s="28"/>
      <c r="H3" s="28"/>
      <c r="I3" s="28"/>
    </row>
    <row r="4" spans="1:9" ht="20.25">
      <c r="A4" s="33" t="s">
        <v>26</v>
      </c>
      <c r="B4" s="29" t="s">
        <v>27</v>
      </c>
      <c r="C4" s="29"/>
      <c r="D4" s="29"/>
      <c r="E4" s="30" t="s">
        <v>29</v>
      </c>
      <c r="F4" s="31"/>
      <c r="G4" s="32"/>
      <c r="H4" s="35" t="s">
        <v>28</v>
      </c>
      <c r="I4" s="35" t="s">
        <v>30</v>
      </c>
    </row>
    <row r="5" spans="1:9" ht="20.25">
      <c r="A5" s="34"/>
      <c r="B5" s="3" t="s">
        <v>31</v>
      </c>
      <c r="C5" s="3" t="s">
        <v>41</v>
      </c>
      <c r="D5" s="3" t="s">
        <v>32</v>
      </c>
      <c r="E5" s="3" t="s">
        <v>31</v>
      </c>
      <c r="F5" s="3" t="s">
        <v>41</v>
      </c>
      <c r="G5" s="3" t="s">
        <v>32</v>
      </c>
      <c r="H5" s="36"/>
      <c r="I5" s="36"/>
    </row>
    <row r="6" spans="1:15" ht="20.25">
      <c r="A6" s="4" t="s">
        <v>11</v>
      </c>
      <c r="B6" s="5">
        <v>76</v>
      </c>
      <c r="C6" s="18">
        <v>-33</v>
      </c>
      <c r="D6" s="6">
        <v>-0.30275229357798167</v>
      </c>
      <c r="E6" s="5">
        <v>51</v>
      </c>
      <c r="F6" s="19">
        <v>-30</v>
      </c>
      <c r="G6" s="6">
        <v>-0.37037037037037035</v>
      </c>
      <c r="H6" s="7">
        <v>0.00026646845153780347</v>
      </c>
      <c r="I6" s="7">
        <v>0.0003807817224773211</v>
      </c>
      <c r="J6" s="1">
        <f>B6/10000</f>
        <v>0.0076</v>
      </c>
      <c r="K6" s="1">
        <f>D6*100</f>
        <v>-30.275229357798167</v>
      </c>
      <c r="L6" s="1">
        <f>H6*100</f>
        <v>0.02664684515378035</v>
      </c>
      <c r="M6" s="1">
        <f>E6/10000</f>
        <v>0.0051</v>
      </c>
      <c r="N6" s="1">
        <f>G6*100</f>
        <v>-37.03703703703704</v>
      </c>
      <c r="O6" s="1">
        <f>I6*100</f>
        <v>0.038078172247732106</v>
      </c>
    </row>
    <row r="7" spans="1:15" ht="20.25">
      <c r="A7" s="4" t="s">
        <v>12</v>
      </c>
      <c r="B7" s="5">
        <v>153397</v>
      </c>
      <c r="C7" s="5">
        <v>53369</v>
      </c>
      <c r="D7" s="6">
        <v>0.5335406086295837</v>
      </c>
      <c r="E7" s="5">
        <v>56344</v>
      </c>
      <c r="F7" s="20">
        <v>6691</v>
      </c>
      <c r="G7" s="6">
        <v>0.1347552010956035</v>
      </c>
      <c r="H7" s="7">
        <v>0.537835013954532</v>
      </c>
      <c r="I7" s="7">
        <v>0.4206816739463172</v>
      </c>
      <c r="J7" s="1">
        <f aca="true" t="shared" si="0" ref="J7:J19">B7/10000</f>
        <v>15.3397</v>
      </c>
      <c r="K7" s="1">
        <f aca="true" t="shared" si="1" ref="K7:K19">D7*100</f>
        <v>53.35406086295838</v>
      </c>
      <c r="L7" s="1">
        <f>H7*100</f>
        <v>53.7835013954532</v>
      </c>
      <c r="M7" s="1">
        <f>E7/10000</f>
        <v>5.6344</v>
      </c>
      <c r="N7" s="1">
        <f>G7*100</f>
        <v>13.47552010956035</v>
      </c>
      <c r="O7" s="1">
        <f>I7*100</f>
        <v>42.06816739463172</v>
      </c>
    </row>
    <row r="8" spans="1:15" ht="20.25">
      <c r="A8" s="12" t="s">
        <v>42</v>
      </c>
      <c r="B8" s="5">
        <v>123239</v>
      </c>
      <c r="C8" s="5">
        <v>44992</v>
      </c>
      <c r="D8" s="6">
        <v>0.5749996804989329</v>
      </c>
      <c r="E8" s="5">
        <v>38852</v>
      </c>
      <c r="F8" s="20">
        <v>1023</v>
      </c>
      <c r="G8" s="6">
        <v>0.027042744984006977</v>
      </c>
      <c r="H8" s="7">
        <v>0.4320961249877284</v>
      </c>
      <c r="I8" s="7">
        <v>0.29008100944487997</v>
      </c>
      <c r="J8" s="1">
        <f t="shared" si="0"/>
        <v>12.3239</v>
      </c>
      <c r="K8" s="1">
        <f t="shared" si="1"/>
        <v>57.49996804989329</v>
      </c>
      <c r="L8" s="1">
        <f>H8*100</f>
        <v>43.20961249877284</v>
      </c>
      <c r="M8" s="1">
        <f>E8/10000</f>
        <v>3.8852</v>
      </c>
      <c r="N8" s="1">
        <f>G8*100</f>
        <v>2.704274498400698</v>
      </c>
      <c r="O8" s="1">
        <f>I8*100</f>
        <v>29.008100944487996</v>
      </c>
    </row>
    <row r="9" spans="1:9" ht="20.25">
      <c r="A9" s="12"/>
      <c r="B9" s="5"/>
      <c r="C9" s="24"/>
      <c r="D9" s="6"/>
      <c r="E9" s="5"/>
      <c r="F9" s="25"/>
      <c r="G9" s="6"/>
      <c r="H9" s="7"/>
      <c r="I9" s="7"/>
    </row>
    <row r="10" spans="1:9" ht="20.25">
      <c r="A10" s="12"/>
      <c r="B10" s="5"/>
      <c r="C10" s="24"/>
      <c r="D10" s="6"/>
      <c r="E10" s="5"/>
      <c r="F10" s="25"/>
      <c r="G10" s="6"/>
      <c r="H10" s="7"/>
      <c r="I10" s="7"/>
    </row>
    <row r="11" spans="1:15" ht="20.25">
      <c r="A11" s="8" t="s">
        <v>34</v>
      </c>
      <c r="B11" s="9">
        <v>30158</v>
      </c>
      <c r="C11" s="21">
        <v>8377</v>
      </c>
      <c r="D11" s="10">
        <v>0.384601257977136</v>
      </c>
      <c r="E11" s="9">
        <v>17492</v>
      </c>
      <c r="F11" s="22">
        <v>5668</v>
      </c>
      <c r="G11" s="10">
        <v>0.4793640054127199</v>
      </c>
      <c r="H11" s="11">
        <v>0.10573888896680364</v>
      </c>
      <c r="I11" s="16">
        <v>0.13060066450143726</v>
      </c>
      <c r="J11" s="1">
        <f t="shared" si="0"/>
        <v>3.0158</v>
      </c>
      <c r="K11" s="1">
        <f t="shared" si="1"/>
        <v>38.4601257977136</v>
      </c>
      <c r="L11" s="1">
        <f aca="true" t="shared" si="2" ref="L11:L17">H11*100</f>
        <v>10.573888896680364</v>
      </c>
      <c r="M11" s="1">
        <f aca="true" t="shared" si="3" ref="M11:M19">E11/10000</f>
        <v>1.7492</v>
      </c>
      <c r="N11" s="1">
        <f aca="true" t="shared" si="4" ref="N11:N17">G11*100</f>
        <v>47.936400541271986</v>
      </c>
      <c r="O11" s="1">
        <f aca="true" t="shared" si="5" ref="O11:O17">I11*100</f>
        <v>13.060066450143726</v>
      </c>
    </row>
    <row r="12" spans="1:15" ht="20.25">
      <c r="A12" s="4" t="s">
        <v>17</v>
      </c>
      <c r="B12" s="5">
        <v>131739</v>
      </c>
      <c r="C12" s="5">
        <v>7929</v>
      </c>
      <c r="D12" s="6">
        <v>0.06404167676278168</v>
      </c>
      <c r="E12" s="5">
        <v>77540</v>
      </c>
      <c r="F12" s="5">
        <v>5635</v>
      </c>
      <c r="G12" s="6">
        <v>0.07836729017453585</v>
      </c>
      <c r="H12" s="7">
        <v>0.46189851759393014</v>
      </c>
      <c r="I12" s="7">
        <v>0.5789375443312055</v>
      </c>
      <c r="J12" s="1">
        <f t="shared" si="0"/>
        <v>13.1739</v>
      </c>
      <c r="K12" s="1">
        <f t="shared" si="1"/>
        <v>6.404167676278168</v>
      </c>
      <c r="L12" s="1">
        <f t="shared" si="2"/>
        <v>46.189851759393015</v>
      </c>
      <c r="M12" s="1">
        <f t="shared" si="3"/>
        <v>7.754</v>
      </c>
      <c r="N12" s="1">
        <f t="shared" si="4"/>
        <v>7.836729017453585</v>
      </c>
      <c r="O12" s="1">
        <f t="shared" si="5"/>
        <v>57.89375443312055</v>
      </c>
    </row>
    <row r="13" spans="1:15" ht="20.25">
      <c r="A13" s="8" t="s">
        <v>35</v>
      </c>
      <c r="B13" s="9">
        <v>52444</v>
      </c>
      <c r="C13" s="9">
        <v>2816</v>
      </c>
      <c r="D13" s="10">
        <v>0.056742161682920934</v>
      </c>
      <c r="E13" s="9">
        <v>20132</v>
      </c>
      <c r="F13" s="9">
        <v>-1562</v>
      </c>
      <c r="G13" s="10">
        <v>-0.07200147506222919</v>
      </c>
      <c r="H13" s="11">
        <v>0.18387725621642848</v>
      </c>
      <c r="I13" s="16">
        <v>0.15031171837085153</v>
      </c>
      <c r="J13" s="1">
        <f t="shared" si="0"/>
        <v>5.2444</v>
      </c>
      <c r="K13" s="1">
        <f t="shared" si="1"/>
        <v>5.6742161682920935</v>
      </c>
      <c r="L13" s="1">
        <f t="shared" si="2"/>
        <v>18.387725621642847</v>
      </c>
      <c r="M13" s="1">
        <f t="shared" si="3"/>
        <v>2.0132</v>
      </c>
      <c r="N13" s="1">
        <f t="shared" si="4"/>
        <v>-7.200147506222919</v>
      </c>
      <c r="O13" s="1">
        <f t="shared" si="5"/>
        <v>15.031171837085152</v>
      </c>
    </row>
    <row r="14" spans="1:15" ht="20.25">
      <c r="A14" s="8" t="s">
        <v>36</v>
      </c>
      <c r="B14" s="9">
        <v>2775</v>
      </c>
      <c r="C14" s="9">
        <v>455</v>
      </c>
      <c r="D14" s="10">
        <v>0.1961206896551724</v>
      </c>
      <c r="E14" s="9">
        <v>1471</v>
      </c>
      <c r="F14" s="9">
        <v>258</v>
      </c>
      <c r="G14" s="10">
        <v>0.21269579554822754</v>
      </c>
      <c r="H14" s="11">
        <v>0.00972960464496585</v>
      </c>
      <c r="I14" s="16">
        <v>0.01098293948557136</v>
      </c>
      <c r="J14" s="1">
        <f t="shared" si="0"/>
        <v>0.2775</v>
      </c>
      <c r="K14" s="1">
        <f t="shared" si="1"/>
        <v>19.612068965517242</v>
      </c>
      <c r="L14" s="1">
        <f t="shared" si="2"/>
        <v>0.9729604644965849</v>
      </c>
      <c r="M14" s="1">
        <f t="shared" si="3"/>
        <v>0.1471</v>
      </c>
      <c r="N14" s="1">
        <f t="shared" si="4"/>
        <v>21.269579554822755</v>
      </c>
      <c r="O14" s="1">
        <f t="shared" si="5"/>
        <v>1.098293948557136</v>
      </c>
    </row>
    <row r="15" spans="1:15" ht="20.25">
      <c r="A15" s="8" t="s">
        <v>37</v>
      </c>
      <c r="B15" s="9">
        <v>813</v>
      </c>
      <c r="C15" s="9">
        <v>-521</v>
      </c>
      <c r="D15" s="10">
        <v>-0.3905547226386807</v>
      </c>
      <c r="E15" s="9">
        <v>414</v>
      </c>
      <c r="F15" s="9">
        <v>-379</v>
      </c>
      <c r="G15" s="10">
        <v>-0.47793190416141235</v>
      </c>
      <c r="H15" s="11">
        <v>0.0028505111986872923</v>
      </c>
      <c r="I15" s="16">
        <v>0.003091051629521783</v>
      </c>
      <c r="J15" s="1">
        <f t="shared" si="0"/>
        <v>0.0813</v>
      </c>
      <c r="K15" s="1">
        <f t="shared" si="1"/>
        <v>-39.05547226386807</v>
      </c>
      <c r="L15" s="1">
        <f t="shared" si="2"/>
        <v>0.2850511198687292</v>
      </c>
      <c r="M15" s="1">
        <f t="shared" si="3"/>
        <v>0.0414</v>
      </c>
      <c r="N15" s="1">
        <f t="shared" si="4"/>
        <v>-47.793190416141236</v>
      </c>
      <c r="O15" s="1">
        <f t="shared" si="5"/>
        <v>0.30910516295217827</v>
      </c>
    </row>
    <row r="16" spans="1:15" ht="20.25">
      <c r="A16" s="8" t="s">
        <v>38</v>
      </c>
      <c r="B16" s="9">
        <v>8867</v>
      </c>
      <c r="C16" s="9">
        <v>803</v>
      </c>
      <c r="D16" s="10">
        <v>0.09957837301587301</v>
      </c>
      <c r="E16" s="9">
        <v>5655</v>
      </c>
      <c r="F16" s="9">
        <v>866</v>
      </c>
      <c r="G16" s="10">
        <v>0.18083107120484443</v>
      </c>
      <c r="H16" s="11">
        <v>0.031089154734022413</v>
      </c>
      <c r="I16" s="16">
        <v>0.042221973345279426</v>
      </c>
      <c r="J16" s="1">
        <f t="shared" si="0"/>
        <v>0.8867</v>
      </c>
      <c r="K16" s="1">
        <f t="shared" si="1"/>
        <v>9.9578373015873</v>
      </c>
      <c r="L16" s="1">
        <f t="shared" si="2"/>
        <v>3.1089154734022415</v>
      </c>
      <c r="M16" s="1">
        <f t="shared" si="3"/>
        <v>0.5655</v>
      </c>
      <c r="N16" s="1">
        <f t="shared" si="4"/>
        <v>18.083107120484442</v>
      </c>
      <c r="O16" s="1">
        <f t="shared" si="5"/>
        <v>4.222197334527943</v>
      </c>
    </row>
    <row r="17" spans="1:15" ht="20.25">
      <c r="A17" s="8" t="s">
        <v>39</v>
      </c>
      <c r="B17" s="9">
        <v>36470</v>
      </c>
      <c r="C17" s="13">
        <v>448</v>
      </c>
      <c r="D17" s="14">
        <v>0.012436844150796735</v>
      </c>
      <c r="E17" s="13">
        <v>28000</v>
      </c>
      <c r="F17" s="13">
        <v>1459</v>
      </c>
      <c r="G17" s="10">
        <v>0.05497155344561245</v>
      </c>
      <c r="H17" s="11">
        <v>0.1278697950997854</v>
      </c>
      <c r="I17" s="16">
        <v>0.20905663194833315</v>
      </c>
      <c r="J17" s="1">
        <f t="shared" si="0"/>
        <v>3.647</v>
      </c>
      <c r="K17" s="1">
        <f t="shared" si="1"/>
        <v>1.2436844150796735</v>
      </c>
      <c r="L17" s="1">
        <f t="shared" si="2"/>
        <v>12.786979509978542</v>
      </c>
      <c r="M17" s="1">
        <f t="shared" si="3"/>
        <v>2.8</v>
      </c>
      <c r="N17" s="1">
        <f t="shared" si="4"/>
        <v>5.497155344561245</v>
      </c>
      <c r="O17" s="1">
        <f t="shared" si="5"/>
        <v>20.905663194833316</v>
      </c>
    </row>
    <row r="18" spans="1:15" ht="20.25">
      <c r="A18" s="23" t="s">
        <v>43</v>
      </c>
      <c r="B18" s="13">
        <v>30370</v>
      </c>
      <c r="C18" s="13">
        <v>26442</v>
      </c>
      <c r="D18" s="14"/>
      <c r="E18" s="13">
        <v>21868</v>
      </c>
      <c r="F18" s="13">
        <v>16875</v>
      </c>
      <c r="G18" s="10"/>
      <c r="H18" s="11"/>
      <c r="I18" s="16"/>
      <c r="J18" s="1">
        <f t="shared" si="0"/>
        <v>3.037</v>
      </c>
      <c r="K18" s="1">
        <f>B18/C18*100-100</f>
        <v>14.855154678163515</v>
      </c>
      <c r="L18" s="1">
        <f>B18/B19*100</f>
        <v>10.648219570004066</v>
      </c>
      <c r="M18" s="1">
        <f t="shared" si="3"/>
        <v>2.1868</v>
      </c>
      <c r="N18" s="1">
        <f>E18/F18*100-100</f>
        <v>29.58814814814815</v>
      </c>
      <c r="O18" s="1">
        <f>E18/E19*100</f>
        <v>16.32732295516482</v>
      </c>
    </row>
    <row r="19" spans="1:15" ht="20.25">
      <c r="A19" s="15" t="s">
        <v>33</v>
      </c>
      <c r="B19" s="5">
        <v>285212</v>
      </c>
      <c r="C19" s="5">
        <v>61265</v>
      </c>
      <c r="D19" s="6">
        <v>0.27356919271077534</v>
      </c>
      <c r="E19" s="5">
        <v>133935</v>
      </c>
      <c r="F19" s="5">
        <v>12296</v>
      </c>
      <c r="G19" s="6">
        <v>0.10108600037816819</v>
      </c>
      <c r="H19" s="7">
        <v>0.9999999999999999</v>
      </c>
      <c r="I19" s="7">
        <v>1</v>
      </c>
      <c r="J19" s="1">
        <f t="shared" si="0"/>
        <v>28.5212</v>
      </c>
      <c r="K19" s="1">
        <f t="shared" si="1"/>
        <v>27.356919271077533</v>
      </c>
      <c r="L19" s="1">
        <f>H19*100</f>
        <v>99.99999999999999</v>
      </c>
      <c r="M19" s="1">
        <f t="shared" si="3"/>
        <v>13.3935</v>
      </c>
      <c r="N19" s="1">
        <f>G19*100</f>
        <v>10.108600037816819</v>
      </c>
      <c r="O19" s="1">
        <f>I19*100</f>
        <v>100</v>
      </c>
    </row>
  </sheetData>
  <sheetProtection/>
  <mergeCells count="7">
    <mergeCell ref="A2:I2"/>
    <mergeCell ref="A3:I3"/>
    <mergeCell ref="B4:D4"/>
    <mergeCell ref="E4:G4"/>
    <mergeCell ref="A4:A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LJW</cp:lastModifiedBy>
  <cp:lastPrinted>2019-07-09T05:53:48Z</cp:lastPrinted>
  <dcterms:created xsi:type="dcterms:W3CDTF">2013-10-22T03:36:17Z</dcterms:created>
  <dcterms:modified xsi:type="dcterms:W3CDTF">2019-09-30T02:51:21Z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