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Area" localSheetId="5">'表6'!$A$1:$Q$28</definedName>
  </definedNames>
  <calcPr fullCalcOnLoad="1"/>
</workbook>
</file>

<file path=xl/sharedStrings.xml><?xml version="1.0" encoding="utf-8"?>
<sst xmlns="http://schemas.openxmlformats.org/spreadsheetml/2006/main" count="179" uniqueCount="108">
  <si>
    <t>2019年11月城市低保对象综合统计表（表1）</t>
  </si>
  <si>
    <t>填表单位：盘锦市民政局</t>
  </si>
  <si>
    <t>单位：万人、人、元、万元</t>
  </si>
  <si>
    <t>地  区</t>
  </si>
  <si>
    <t>非农人口总数</t>
  </si>
  <si>
    <t>城市低保标准</t>
  </si>
  <si>
    <r>
      <t>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</si>
  <si>
    <t>月人均补助水平</t>
  </si>
  <si>
    <t>户数</t>
  </si>
  <si>
    <t>人数</t>
  </si>
  <si>
    <t>按人员分类</t>
  </si>
  <si>
    <t>按年龄分类</t>
  </si>
  <si>
    <t>其中</t>
  </si>
  <si>
    <t>当月</t>
  </si>
  <si>
    <t>平均</t>
  </si>
  <si>
    <t>女性</t>
  </si>
  <si>
    <t>残疾人</t>
  </si>
  <si>
    <t>城市三无</t>
  </si>
  <si>
    <t>老年人</t>
  </si>
  <si>
    <t>成年人</t>
  </si>
  <si>
    <t>未成年人</t>
  </si>
  <si>
    <t>当月支出</t>
  </si>
  <si>
    <t>低保金</t>
  </si>
  <si>
    <t>临时补助</t>
  </si>
  <si>
    <t>累计支出</t>
  </si>
  <si>
    <t>其他救助</t>
  </si>
  <si>
    <t>其中：重度残疾人</t>
  </si>
  <si>
    <t>在职人员</t>
  </si>
  <si>
    <t>灵活就业</t>
  </si>
  <si>
    <t>登记失业</t>
  </si>
  <si>
    <t>无就业条件</t>
  </si>
  <si>
    <t>在校生</t>
  </si>
  <si>
    <t>其他</t>
  </si>
  <si>
    <t>栏次</t>
  </si>
  <si>
    <t>双台子区</t>
  </si>
  <si>
    <t>117.5</t>
  </si>
  <si>
    <t>兴隆台区</t>
  </si>
  <si>
    <t>大洼区</t>
  </si>
  <si>
    <t>盘山县</t>
  </si>
  <si>
    <t>合 计</t>
  </si>
  <si>
    <t>列间关系说明：3=4+5,6=7+8,9=4/12*10000,10=7*10000/年保障总人次（每月保障人次相加），12=17+18+19+20+21+22+22+23。</t>
  </si>
  <si>
    <t xml:space="preserve">    负责人：刘善敏                        审核人：刘善敏                   填表人：徐俊凯</t>
  </si>
  <si>
    <t>填报日期：2019年12月5日</t>
  </si>
  <si>
    <t>2019年11月城市低保对象动态管理情况统计表（表2）</t>
  </si>
  <si>
    <t>填表单位：</t>
  </si>
  <si>
    <t>新增低保对象情况</t>
  </si>
  <si>
    <t>退出低保对象情况</t>
  </si>
  <si>
    <t>低保对象补差调增情况</t>
  </si>
  <si>
    <t>低保对象补差调减情况</t>
  </si>
  <si>
    <t>当月新增  户数</t>
  </si>
  <si>
    <t>当月新增   人数</t>
  </si>
  <si>
    <t>1－本月累计人次</t>
  </si>
  <si>
    <t>1－本月累计金额（万元）</t>
  </si>
  <si>
    <t>当月退出户数</t>
  </si>
  <si>
    <t>当月退出人数</t>
  </si>
  <si>
    <t>1－本月累计调增金额（万元）</t>
  </si>
  <si>
    <t>1－本月累计调减金额（万元）</t>
  </si>
  <si>
    <t>列间关系说明：3=各月新增人次之和，7=各月退出人次之和</t>
  </si>
  <si>
    <t xml:space="preserve">    负责人：                          审核人：                         填表人：</t>
  </si>
  <si>
    <t>填报日期：</t>
  </si>
  <si>
    <t xml:space="preserve">   2019年11月城市低保对象分类救助情况统计表（表3）</t>
  </si>
  <si>
    <t>地区</t>
  </si>
  <si>
    <t>A类</t>
  </si>
  <si>
    <t>B类</t>
  </si>
  <si>
    <t>Ｃ类</t>
  </si>
  <si>
    <t>当月人数</t>
  </si>
  <si>
    <t>1-本月累计人次</t>
  </si>
  <si>
    <t>累计增发金额(万元)</t>
  </si>
  <si>
    <t>平均月
增加金额
（元）</t>
  </si>
  <si>
    <t>累计增发金额（万元）</t>
  </si>
  <si>
    <t>当月累计人数</t>
  </si>
  <si>
    <t xml:space="preserve">列间关系说明： </t>
  </si>
  <si>
    <t>1+5+9=表1中12，4=3*10000/2，8＝7*10000/6。</t>
  </si>
  <si>
    <t>2019年11月城市传统救助对象累计统计表（表4）</t>
  </si>
  <si>
    <t>农垦企业人员
（含农场）</t>
  </si>
  <si>
    <t>国有森工
（含国有林场）</t>
  </si>
  <si>
    <t>华侨农场林场人员</t>
  </si>
  <si>
    <t>两劳释放人员</t>
  </si>
  <si>
    <t>散居归侨侨眷</t>
  </si>
  <si>
    <t>非农水库移民</t>
  </si>
  <si>
    <t>2019年半年关破产企业保障情况统计表（表5）</t>
  </si>
  <si>
    <t>单位：人、万元</t>
  </si>
  <si>
    <t>关破企业保障</t>
  </si>
  <si>
    <t>关破企业名称</t>
  </si>
  <si>
    <t>职工及家属      总人数</t>
  </si>
  <si>
    <t>月支出保障金</t>
  </si>
  <si>
    <t>年累计发放保障金额</t>
  </si>
  <si>
    <t>低保人数</t>
  </si>
  <si>
    <t>合           计</t>
  </si>
  <si>
    <t>注：此表为年报表，每年随年末其他月报报送一次。</t>
  </si>
  <si>
    <t xml:space="preserve">    负责人：                       审核人：                        填表人：</t>
  </si>
  <si>
    <t>2019年11月城市低收入群体救助情况月报表（表6）</t>
  </si>
  <si>
    <t>单位：户、人、人次、万元</t>
  </si>
  <si>
    <t>基本情况</t>
  </si>
  <si>
    <t>当月医疗救助</t>
  </si>
  <si>
    <t>1至本月累计救助情况</t>
  </si>
  <si>
    <t>取暖救助</t>
  </si>
  <si>
    <t>住房救助</t>
  </si>
  <si>
    <t>教育救助</t>
  </si>
  <si>
    <t>门诊救助</t>
  </si>
  <si>
    <t>住院救助</t>
  </si>
  <si>
    <t>金额</t>
  </si>
  <si>
    <t>人次</t>
  </si>
  <si>
    <t>合计</t>
  </si>
  <si>
    <t>负责人：                审核人：              填表人：</t>
  </si>
  <si>
    <t>填报日期：  年  月  日</t>
  </si>
  <si>
    <t>7至16栏为1月至当月累计数据。</t>
  </si>
  <si>
    <t>因审批救助周期的原因，数据不发生变化，仍需以原数据填写完整，按时上报。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</si>
</sst>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.00_ "/>
    <numFmt numFmtId="180" formatCode="0.0_ "/>
    <numFmt numFmtId="181" formatCode="0.00_);[Red]\(0.00\)"/>
    <numFmt numFmtId="182" formatCode="0.0_);[Red]\(0.0\)"/>
    <numFmt numFmtId="183" formatCode="0.0;[Red]0.0"/>
  </numFmts>
  <fonts count="59"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2"/>
      <name val="华文中宋"/>
      <family val="0"/>
    </font>
    <font>
      <b/>
      <sz val="18"/>
      <name val="华文中宋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2"/>
      <name val="黑体"/>
      <family val="3"/>
    </font>
    <font>
      <sz val="14"/>
      <color indexed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color indexed="10"/>
      <name val="仿宋"/>
      <family val="3"/>
    </font>
    <font>
      <sz val="12"/>
      <name val="仿宋"/>
      <family val="3"/>
    </font>
    <font>
      <b/>
      <sz val="14"/>
      <name val="黑体"/>
      <family val="3"/>
    </font>
    <font>
      <b/>
      <sz val="18"/>
      <color indexed="10"/>
      <name val="仿宋"/>
      <family val="3"/>
    </font>
    <font>
      <sz val="6"/>
      <name val="宋体"/>
      <family val="0"/>
    </font>
    <font>
      <b/>
      <u val="single"/>
      <sz val="18"/>
      <name val="华文中宋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2"/>
      <color theme="1"/>
      <name val="Times New Roman"/>
      <family val="1"/>
    </font>
    <font>
      <sz val="18"/>
      <color rgb="FFFF0000"/>
      <name val="宋体"/>
      <family val="0"/>
    </font>
    <font>
      <sz val="16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  <font>
      <sz val="14"/>
      <color rgb="FFFF0000"/>
      <name val="仿宋"/>
      <family val="3"/>
    </font>
    <font>
      <b/>
      <sz val="18"/>
      <color rgb="FFFF0000"/>
      <name val="仿宋"/>
      <family val="3"/>
    </font>
    <font>
      <sz val="18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2" fillId="0" borderId="4" applyNumberFormat="0" applyFill="0" applyAlignment="0" applyProtection="0"/>
    <xf numFmtId="0" fontId="38" fillId="8" borderId="0" applyNumberFormat="0" applyBorder="0" applyAlignment="0" applyProtection="0"/>
    <xf numFmtId="0" fontId="35" fillId="0" borderId="5" applyNumberFormat="0" applyFill="0" applyAlignment="0" applyProtection="0"/>
    <xf numFmtId="0" fontId="38" fillId="9" borderId="0" applyNumberFormat="0" applyBorder="0" applyAlignment="0" applyProtection="0"/>
    <xf numFmtId="0" fontId="39" fillId="10" borderId="6" applyNumberFormat="0" applyAlignment="0" applyProtection="0"/>
    <xf numFmtId="0" fontId="48" fillId="10" borderId="1" applyNumberFormat="0" applyAlignment="0" applyProtection="0"/>
    <xf numFmtId="0" fontId="31" fillId="11" borderId="7" applyNumberFormat="0" applyAlignment="0" applyProtection="0"/>
    <xf numFmtId="0" fontId="30" fillId="3" borderId="0" applyNumberFormat="0" applyBorder="0" applyAlignment="0" applyProtection="0"/>
    <xf numFmtId="0" fontId="38" fillId="12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6" fillId="2" borderId="0" applyNumberFormat="0" applyBorder="0" applyAlignment="0" applyProtection="0"/>
    <xf numFmtId="0" fontId="44" fillId="13" borderId="0" applyNumberFormat="0" applyBorder="0" applyAlignment="0" applyProtection="0"/>
    <xf numFmtId="0" fontId="30" fillId="14" borderId="0" applyNumberFormat="0" applyBorder="0" applyAlignment="0" applyProtection="0"/>
    <xf numFmtId="0" fontId="3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8" fillId="20" borderId="0" applyNumberFormat="0" applyBorder="0" applyAlignment="0" applyProtection="0"/>
    <xf numFmtId="0" fontId="30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9" fillId="0" borderId="0">
      <alignment vertical="center"/>
      <protection/>
    </xf>
    <xf numFmtId="0" fontId="3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25" borderId="0" xfId="62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178" fontId="3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5" fillId="0" borderId="0" xfId="0" applyNumberFormat="1" applyFont="1" applyFill="1" applyAlignment="1">
      <alignment horizontal="left" wrapText="1"/>
    </xf>
    <xf numFmtId="0" fontId="10" fillId="0" borderId="0" xfId="0" applyFont="1" applyBorder="1" applyAlignment="1">
      <alignment vertical="center"/>
    </xf>
    <xf numFmtId="31" fontId="10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25" borderId="10" xfId="62" applyNumberFormat="1" applyFont="1" applyFill="1" applyBorder="1" applyAlignment="1" applyProtection="1">
      <alignment horizontal="center" vertical="center" wrapText="1"/>
      <protection/>
    </xf>
    <xf numFmtId="178" fontId="5" fillId="25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180" fontId="19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178" fontId="20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8" fontId="16" fillId="0" borderId="2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178" fontId="14" fillId="24" borderId="20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/>
    </xf>
    <xf numFmtId="177" fontId="19" fillId="0" borderId="14" xfId="0" applyNumberFormat="1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7" fontId="19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82" fontId="19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76" fontId="19" fillId="0" borderId="30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82" fontId="3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181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183" fontId="27" fillId="24" borderId="37" xfId="0" applyNumberFormat="1" applyFont="1" applyFill="1" applyBorder="1" applyAlignment="1">
      <alignment horizontal="center" vertical="center" wrapText="1"/>
    </xf>
    <xf numFmtId="183" fontId="28" fillId="24" borderId="38" xfId="0" applyNumberFormat="1" applyFont="1" applyFill="1" applyBorder="1" applyAlignment="1">
      <alignment horizontal="center" vertical="center"/>
    </xf>
    <xf numFmtId="183" fontId="28" fillId="24" borderId="39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181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8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28" fillId="24" borderId="3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5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8" fillId="24" borderId="39" xfId="0" applyNumberFormat="1" applyFont="1" applyFill="1" applyBorder="1" applyAlignment="1">
      <alignment horizontal="center" vertical="center" wrapText="1"/>
    </xf>
    <xf numFmtId="0" fontId="28" fillId="24" borderId="37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_Sheet1" xfId="66"/>
    <cellStyle name="常规_Sheet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115" zoomScaleSheetLayoutView="115" workbookViewId="0" topLeftCell="A1">
      <selection activeCell="G8" sqref="G8"/>
    </sheetView>
  </sheetViews>
  <sheetFormatPr defaultColWidth="9.00390625" defaultRowHeight="14.25"/>
  <cols>
    <col min="1" max="1" width="7.625" style="0" customWidth="1"/>
    <col min="2" max="2" width="6.125" style="0" customWidth="1"/>
    <col min="3" max="3" width="5.375" style="0" customWidth="1"/>
    <col min="4" max="5" width="6.625" style="0" customWidth="1"/>
    <col min="6" max="6" width="7.375" style="0" customWidth="1"/>
    <col min="7" max="7" width="6.625" style="0" customWidth="1"/>
    <col min="8" max="8" width="7.00390625" style="0" customWidth="1"/>
    <col min="9" max="9" width="7.25390625" style="0" customWidth="1"/>
    <col min="10" max="10" width="6.625" style="0" customWidth="1"/>
    <col min="11" max="11" width="7.125" style="0" customWidth="1"/>
    <col min="12" max="12" width="6.625" style="90" customWidth="1"/>
    <col min="13" max="13" width="8.875" style="90" customWidth="1"/>
    <col min="14" max="17" width="6.125" style="90" customWidth="1"/>
    <col min="18" max="19" width="5.75390625" style="0" customWidth="1"/>
    <col min="20" max="20" width="6.875" style="0" customWidth="1"/>
    <col min="21" max="21" width="5.00390625" style="0" customWidth="1"/>
    <col min="22" max="22" width="6.625" style="0" customWidth="1"/>
    <col min="23" max="23" width="6.50390625" style="0" customWidth="1"/>
    <col min="24" max="24" width="5.25390625" style="0" customWidth="1"/>
  </cols>
  <sheetData>
    <row r="1" spans="1:24" ht="44.25" customHeight="1">
      <c r="A1" s="74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s="204" customFormat="1" ht="19.5" customHeight="1">
      <c r="A2" s="147" t="s">
        <v>1</v>
      </c>
      <c r="B2" s="147"/>
      <c r="C2" s="147"/>
      <c r="D2" s="147"/>
      <c r="E2" s="147"/>
      <c r="F2" s="147"/>
      <c r="G2" s="208" t="s">
        <v>2</v>
      </c>
      <c r="H2" s="208"/>
      <c r="I2" s="208"/>
      <c r="J2" s="208"/>
      <c r="K2" s="208"/>
      <c r="L2" s="249"/>
      <c r="M2" s="249"/>
      <c r="N2" s="249"/>
      <c r="O2" s="249"/>
      <c r="P2" s="249"/>
      <c r="Q2" s="249"/>
      <c r="R2" s="268"/>
      <c r="S2" s="268"/>
      <c r="T2" s="268"/>
      <c r="U2" s="268"/>
      <c r="V2" s="268"/>
      <c r="W2" s="268"/>
      <c r="X2" s="268"/>
    </row>
    <row r="3" spans="1:24" ht="24.75" customHeight="1">
      <c r="A3" s="209" t="s">
        <v>3</v>
      </c>
      <c r="B3" s="210" t="s">
        <v>4</v>
      </c>
      <c r="C3" s="211" t="s">
        <v>5</v>
      </c>
      <c r="D3" s="212" t="s">
        <v>6</v>
      </c>
      <c r="E3" s="213"/>
      <c r="F3" s="213"/>
      <c r="G3" s="213"/>
      <c r="H3" s="213"/>
      <c r="I3" s="213"/>
      <c r="J3" s="212" t="s">
        <v>7</v>
      </c>
      <c r="K3" s="213"/>
      <c r="L3" s="250" t="s">
        <v>8</v>
      </c>
      <c r="M3" s="251" t="s">
        <v>9</v>
      </c>
      <c r="N3" s="252" t="s">
        <v>10</v>
      </c>
      <c r="O3" s="253"/>
      <c r="P3" s="253"/>
      <c r="Q3" s="253"/>
      <c r="R3" s="250" t="s">
        <v>11</v>
      </c>
      <c r="S3" s="269"/>
      <c r="T3" s="269"/>
      <c r="U3" s="269"/>
      <c r="V3" s="269"/>
      <c r="W3" s="269"/>
      <c r="X3" s="270"/>
    </row>
    <row r="4" spans="1:24" ht="15" customHeight="1">
      <c r="A4" s="214"/>
      <c r="B4" s="215"/>
      <c r="C4" s="216"/>
      <c r="D4" s="77" t="s">
        <v>12</v>
      </c>
      <c r="E4" s="217"/>
      <c r="F4" s="217"/>
      <c r="G4" s="77" t="s">
        <v>12</v>
      </c>
      <c r="H4" s="217"/>
      <c r="I4" s="217"/>
      <c r="J4" s="77" t="s">
        <v>13</v>
      </c>
      <c r="K4" s="77" t="s">
        <v>14</v>
      </c>
      <c r="L4" s="254"/>
      <c r="M4" s="255"/>
      <c r="N4" s="256" t="s">
        <v>15</v>
      </c>
      <c r="O4" s="257" t="s">
        <v>16</v>
      </c>
      <c r="P4" s="258"/>
      <c r="Q4" s="271" t="s">
        <v>17</v>
      </c>
      <c r="R4" s="272" t="s">
        <v>18</v>
      </c>
      <c r="S4" s="77" t="s">
        <v>19</v>
      </c>
      <c r="T4" s="273"/>
      <c r="U4" s="273"/>
      <c r="V4" s="273"/>
      <c r="W4" s="77" t="s">
        <v>20</v>
      </c>
      <c r="X4" s="274"/>
    </row>
    <row r="5" spans="1:24" ht="56.25" customHeight="1">
      <c r="A5" s="214"/>
      <c r="B5" s="215"/>
      <c r="C5" s="216"/>
      <c r="D5" s="77" t="s">
        <v>21</v>
      </c>
      <c r="E5" s="77" t="s">
        <v>22</v>
      </c>
      <c r="F5" s="218" t="s">
        <v>23</v>
      </c>
      <c r="G5" s="77" t="s">
        <v>24</v>
      </c>
      <c r="H5" s="77" t="s">
        <v>22</v>
      </c>
      <c r="I5" s="77" t="s">
        <v>25</v>
      </c>
      <c r="J5" s="217"/>
      <c r="K5" s="217"/>
      <c r="L5" s="254"/>
      <c r="M5" s="259"/>
      <c r="N5" s="260"/>
      <c r="O5" s="260"/>
      <c r="P5" s="261" t="s">
        <v>26</v>
      </c>
      <c r="Q5" s="260"/>
      <c r="R5" s="275"/>
      <c r="S5" s="218" t="s">
        <v>27</v>
      </c>
      <c r="T5" s="218" t="s">
        <v>28</v>
      </c>
      <c r="U5" s="218" t="s">
        <v>29</v>
      </c>
      <c r="V5" s="218" t="s">
        <v>30</v>
      </c>
      <c r="W5" s="218" t="s">
        <v>31</v>
      </c>
      <c r="X5" s="276" t="s">
        <v>32</v>
      </c>
    </row>
    <row r="6" spans="1:24" ht="15.75" customHeight="1">
      <c r="A6" s="15" t="s">
        <v>33</v>
      </c>
      <c r="B6" s="219">
        <v>1</v>
      </c>
      <c r="C6" s="220">
        <v>2</v>
      </c>
      <c r="D6" s="221">
        <v>3</v>
      </c>
      <c r="E6" s="221">
        <v>4</v>
      </c>
      <c r="F6" s="221">
        <v>5</v>
      </c>
      <c r="G6" s="221">
        <v>6</v>
      </c>
      <c r="H6" s="221">
        <v>7</v>
      </c>
      <c r="I6" s="221">
        <v>8</v>
      </c>
      <c r="J6" s="221">
        <v>9</v>
      </c>
      <c r="K6" s="221">
        <v>10</v>
      </c>
      <c r="L6" s="221">
        <v>11</v>
      </c>
      <c r="M6" s="221">
        <v>12</v>
      </c>
      <c r="N6" s="221">
        <v>13</v>
      </c>
      <c r="O6" s="221">
        <v>14</v>
      </c>
      <c r="P6" s="221">
        <v>15</v>
      </c>
      <c r="Q6" s="221">
        <v>16</v>
      </c>
      <c r="R6" s="221">
        <v>17</v>
      </c>
      <c r="S6" s="221">
        <v>18</v>
      </c>
      <c r="T6" s="221">
        <v>19</v>
      </c>
      <c r="U6" s="221">
        <v>20</v>
      </c>
      <c r="V6" s="221">
        <v>21</v>
      </c>
      <c r="W6" s="221">
        <v>22</v>
      </c>
      <c r="X6" s="277">
        <v>23</v>
      </c>
    </row>
    <row r="7" spans="1:24" ht="22.5" customHeight="1">
      <c r="A7" s="222" t="s">
        <v>34</v>
      </c>
      <c r="B7" s="223">
        <v>25</v>
      </c>
      <c r="C7" s="224">
        <v>696</v>
      </c>
      <c r="D7" s="225" t="s">
        <v>35</v>
      </c>
      <c r="E7" s="226">
        <v>117.5</v>
      </c>
      <c r="F7" s="226"/>
      <c r="G7" s="227">
        <v>1688.3</v>
      </c>
      <c r="H7" s="227">
        <v>1507.6</v>
      </c>
      <c r="I7" s="227">
        <v>180.7</v>
      </c>
      <c r="J7" s="262">
        <v>589.3</v>
      </c>
      <c r="K7" s="262">
        <v>549.7</v>
      </c>
      <c r="L7" s="227">
        <v>1242</v>
      </c>
      <c r="M7" s="227">
        <v>1994</v>
      </c>
      <c r="N7" s="227">
        <v>889</v>
      </c>
      <c r="O7" s="226">
        <v>946</v>
      </c>
      <c r="P7" s="263">
        <v>594</v>
      </c>
      <c r="Q7" s="278"/>
      <c r="R7" s="226">
        <v>126</v>
      </c>
      <c r="S7" s="226">
        <v>16</v>
      </c>
      <c r="T7" s="226">
        <v>136</v>
      </c>
      <c r="U7" s="226">
        <v>32</v>
      </c>
      <c r="V7" s="226">
        <v>1438</v>
      </c>
      <c r="W7" s="279">
        <v>96</v>
      </c>
      <c r="X7" s="279">
        <v>150</v>
      </c>
    </row>
    <row r="8" spans="1:24" ht="22.5" customHeight="1">
      <c r="A8" s="222" t="s">
        <v>36</v>
      </c>
      <c r="B8" s="228">
        <v>57</v>
      </c>
      <c r="C8" s="229">
        <v>696</v>
      </c>
      <c r="D8" s="154">
        <v>77.9</v>
      </c>
      <c r="E8" s="154">
        <v>77.9</v>
      </c>
      <c r="F8" s="226"/>
      <c r="G8" s="230">
        <v>1026.1</v>
      </c>
      <c r="H8" s="230">
        <v>874.1</v>
      </c>
      <c r="I8" s="230">
        <v>152</v>
      </c>
      <c r="J8" s="226">
        <v>653</v>
      </c>
      <c r="K8" s="226">
        <v>627</v>
      </c>
      <c r="L8" s="226">
        <v>791</v>
      </c>
      <c r="M8" s="226">
        <v>1192</v>
      </c>
      <c r="N8" s="226">
        <v>588</v>
      </c>
      <c r="O8" s="226">
        <v>548</v>
      </c>
      <c r="P8" s="263">
        <v>331</v>
      </c>
      <c r="Q8" s="230"/>
      <c r="R8" s="280">
        <v>272</v>
      </c>
      <c r="S8" s="226">
        <v>25</v>
      </c>
      <c r="T8" s="226">
        <v>97</v>
      </c>
      <c r="U8" s="226">
        <v>4</v>
      </c>
      <c r="V8" s="226">
        <v>558</v>
      </c>
      <c r="W8" s="226">
        <v>165</v>
      </c>
      <c r="X8" s="226">
        <v>71</v>
      </c>
    </row>
    <row r="9" spans="1:24" ht="22.5" customHeight="1">
      <c r="A9" s="222" t="s">
        <v>37</v>
      </c>
      <c r="B9" s="231">
        <v>37</v>
      </c>
      <c r="C9" s="232">
        <v>696</v>
      </c>
      <c r="D9" s="233">
        <v>134.4</v>
      </c>
      <c r="E9" s="233">
        <v>134.4</v>
      </c>
      <c r="F9" s="233"/>
      <c r="G9" s="233">
        <v>1643.9</v>
      </c>
      <c r="H9" s="233">
        <v>1468.3</v>
      </c>
      <c r="I9" s="233">
        <v>175.6</v>
      </c>
      <c r="J9" s="233">
        <v>553.3</v>
      </c>
      <c r="K9" s="233">
        <v>525.58</v>
      </c>
      <c r="L9" s="227">
        <v>1609</v>
      </c>
      <c r="M9" s="227">
        <v>2429</v>
      </c>
      <c r="N9" s="227">
        <v>867</v>
      </c>
      <c r="O9" s="226">
        <v>1383</v>
      </c>
      <c r="P9" s="225">
        <v>865</v>
      </c>
      <c r="Q9" s="281"/>
      <c r="R9" s="226">
        <v>271</v>
      </c>
      <c r="S9" s="226">
        <v>12</v>
      </c>
      <c r="T9" s="226">
        <v>278</v>
      </c>
      <c r="U9" s="226">
        <v>19</v>
      </c>
      <c r="V9" s="226">
        <v>1446</v>
      </c>
      <c r="W9" s="279">
        <v>299</v>
      </c>
      <c r="X9" s="279">
        <v>104</v>
      </c>
    </row>
    <row r="10" spans="1:24" ht="22.5" customHeight="1">
      <c r="A10" s="222" t="s">
        <v>38</v>
      </c>
      <c r="B10" s="223">
        <v>27.7</v>
      </c>
      <c r="C10" s="224">
        <v>696</v>
      </c>
      <c r="D10" s="227">
        <v>222.5</v>
      </c>
      <c r="E10" s="227">
        <v>222.5</v>
      </c>
      <c r="F10" s="226"/>
      <c r="G10" s="234">
        <v>2775.1</v>
      </c>
      <c r="H10" s="234">
        <v>2471.7</v>
      </c>
      <c r="I10" s="226">
        <v>303.4</v>
      </c>
      <c r="J10" s="227">
        <v>487</v>
      </c>
      <c r="K10" s="227">
        <v>506</v>
      </c>
      <c r="L10" s="227">
        <v>2693</v>
      </c>
      <c r="M10" s="227">
        <v>4553</v>
      </c>
      <c r="N10" s="227">
        <v>1980</v>
      </c>
      <c r="O10" s="227">
        <v>1805</v>
      </c>
      <c r="P10" s="227">
        <v>850</v>
      </c>
      <c r="Q10" s="227"/>
      <c r="R10" s="227">
        <v>878</v>
      </c>
      <c r="S10" s="227">
        <v>36</v>
      </c>
      <c r="T10" s="227">
        <v>848</v>
      </c>
      <c r="U10" s="227">
        <v>171</v>
      </c>
      <c r="V10" s="227">
        <v>1941</v>
      </c>
      <c r="W10" s="227">
        <v>377</v>
      </c>
      <c r="X10" s="227">
        <v>302</v>
      </c>
    </row>
    <row r="11" spans="1:24" ht="22.5" customHeight="1">
      <c r="A11" s="19"/>
      <c r="B11" s="235"/>
      <c r="C11" s="117"/>
      <c r="D11" s="236"/>
      <c r="E11" s="236"/>
      <c r="F11" s="236"/>
      <c r="G11" s="236"/>
      <c r="H11" s="236"/>
      <c r="I11" s="236"/>
      <c r="J11" s="236"/>
      <c r="K11" s="236"/>
      <c r="L11" s="5"/>
      <c r="M11" s="5"/>
      <c r="N11" s="5"/>
      <c r="O11" s="5"/>
      <c r="P11" s="5"/>
      <c r="Q11" s="5"/>
      <c r="R11" s="5"/>
      <c r="S11" s="5"/>
      <c r="T11" s="5"/>
      <c r="U11" s="5"/>
      <c r="V11" s="30"/>
      <c r="W11" s="282"/>
      <c r="X11" s="282"/>
    </row>
    <row r="12" spans="1:24" s="142" customFormat="1" ht="22.5" customHeight="1">
      <c r="A12" s="19"/>
      <c r="B12" s="235"/>
      <c r="C12" s="237"/>
      <c r="D12" s="238"/>
      <c r="E12" s="238"/>
      <c r="F12" s="238"/>
      <c r="G12" s="238"/>
      <c r="H12" s="238"/>
      <c r="I12" s="238"/>
      <c r="J12" s="238"/>
      <c r="K12" s="238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83"/>
      <c r="W12" s="264"/>
      <c r="X12" s="284"/>
    </row>
    <row r="13" spans="1:24" s="142" customFormat="1" ht="22.5" customHeight="1">
      <c r="A13" s="19"/>
      <c r="B13" s="231"/>
      <c r="C13" s="239"/>
      <c r="D13" s="240"/>
      <c r="E13" s="240"/>
      <c r="F13" s="240"/>
      <c r="G13" s="241"/>
      <c r="H13" s="241"/>
      <c r="I13" s="241"/>
      <c r="J13" s="265"/>
      <c r="K13" s="265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85"/>
      <c r="W13" s="286"/>
      <c r="X13" s="287"/>
    </row>
    <row r="14" spans="1:24" s="142" customFormat="1" ht="22.5" customHeight="1">
      <c r="A14" s="19"/>
      <c r="B14" s="231"/>
      <c r="C14" s="239"/>
      <c r="D14" s="240"/>
      <c r="E14" s="240"/>
      <c r="F14" s="240"/>
      <c r="G14" s="241"/>
      <c r="H14" s="241"/>
      <c r="I14" s="241"/>
      <c r="J14" s="265"/>
      <c r="K14" s="265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85"/>
      <c r="W14" s="286"/>
      <c r="X14" s="287"/>
    </row>
    <row r="15" spans="1:24" s="142" customFormat="1" ht="22.5" customHeight="1">
      <c r="A15" s="19"/>
      <c r="B15" s="231"/>
      <c r="C15" s="239"/>
      <c r="D15" s="240"/>
      <c r="E15" s="240"/>
      <c r="F15" s="240"/>
      <c r="G15" s="241"/>
      <c r="H15" s="241"/>
      <c r="I15" s="241"/>
      <c r="J15" s="265"/>
      <c r="K15" s="265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85"/>
      <c r="W15" s="286"/>
      <c r="X15" s="287"/>
    </row>
    <row r="16" spans="1:25" s="205" customFormat="1" ht="22.5" customHeight="1">
      <c r="A16" s="242" t="s">
        <v>39</v>
      </c>
      <c r="B16" s="243">
        <f aca="true" t="shared" si="0" ref="B16:J16">B7+B8+B9+B10+B11+B12</f>
        <v>146.7</v>
      </c>
      <c r="C16" s="244">
        <v>696</v>
      </c>
      <c r="D16" s="245">
        <f t="shared" si="0"/>
        <v>552.3</v>
      </c>
      <c r="E16" s="245">
        <f t="shared" si="0"/>
        <v>552.3</v>
      </c>
      <c r="F16" s="245">
        <f t="shared" si="0"/>
        <v>0</v>
      </c>
      <c r="G16" s="245">
        <f t="shared" si="0"/>
        <v>7133.4</v>
      </c>
      <c r="H16" s="245">
        <f t="shared" si="0"/>
        <v>6321.7</v>
      </c>
      <c r="I16" s="245">
        <f t="shared" si="0"/>
        <v>811.6999999999999</v>
      </c>
      <c r="J16" s="245">
        <f>E16/M16*10000</f>
        <v>543.1746656176239</v>
      </c>
      <c r="K16" s="245">
        <v>509.8</v>
      </c>
      <c r="L16" s="267">
        <f aca="true" t="shared" si="1" ref="L16:X16">L7+L8+L9+L10+L11+L12</f>
        <v>6335</v>
      </c>
      <c r="M16" s="267">
        <f t="shared" si="1"/>
        <v>10168</v>
      </c>
      <c r="N16" s="267">
        <f t="shared" si="1"/>
        <v>4324</v>
      </c>
      <c r="O16" s="267">
        <f t="shared" si="1"/>
        <v>4682</v>
      </c>
      <c r="P16" s="267">
        <f t="shared" si="1"/>
        <v>2640</v>
      </c>
      <c r="Q16" s="267"/>
      <c r="R16" s="267">
        <f t="shared" si="1"/>
        <v>1547</v>
      </c>
      <c r="S16" s="267">
        <f t="shared" si="1"/>
        <v>89</v>
      </c>
      <c r="T16" s="267">
        <f t="shared" si="1"/>
        <v>1359</v>
      </c>
      <c r="U16" s="267">
        <f t="shared" si="1"/>
        <v>226</v>
      </c>
      <c r="V16" s="267">
        <f t="shared" si="1"/>
        <v>5383</v>
      </c>
      <c r="W16" s="288">
        <f t="shared" si="1"/>
        <v>937</v>
      </c>
      <c r="X16" s="289">
        <f t="shared" si="1"/>
        <v>627</v>
      </c>
      <c r="Y16" s="142"/>
    </row>
    <row r="17" spans="1:24" s="206" customFormat="1" ht="49.5" customHeight="1">
      <c r="A17" s="246" t="s">
        <v>40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</row>
    <row r="18" spans="12:17" ht="14.25" customHeight="1">
      <c r="L18" s="40"/>
      <c r="M18" s="40"/>
      <c r="N18" s="40"/>
      <c r="O18" s="40"/>
      <c r="P18" s="40"/>
      <c r="Q18" s="40"/>
    </row>
    <row r="19" spans="2:24" s="40" customFormat="1" ht="17.25">
      <c r="B19" s="40" t="s">
        <v>41</v>
      </c>
      <c r="L19" s="90"/>
      <c r="M19" s="90"/>
      <c r="N19" s="91"/>
      <c r="O19" s="90"/>
      <c r="P19" s="90"/>
      <c r="Q19" s="76" t="s">
        <v>42</v>
      </c>
      <c r="R19" s="76"/>
      <c r="S19" s="76"/>
      <c r="T19" s="76"/>
      <c r="U19"/>
      <c r="V19"/>
      <c r="W19"/>
      <c r="X19"/>
    </row>
    <row r="21" spans="20:21" ht="14.25">
      <c r="T21" s="248"/>
      <c r="U21" s="248"/>
    </row>
    <row r="23" ht="14.25">
      <c r="G23" s="247"/>
    </row>
    <row r="25" ht="14.25">
      <c r="B25" s="248"/>
    </row>
    <row r="26" ht="14.25">
      <c r="B26" s="248"/>
    </row>
    <row r="27" ht="14.25">
      <c r="B27" s="248"/>
    </row>
    <row r="28" ht="14.25">
      <c r="B28" s="248"/>
    </row>
    <row r="29" ht="14.25">
      <c r="B29" s="248"/>
    </row>
    <row r="30" ht="14.25">
      <c r="B30" s="248"/>
    </row>
    <row r="31" ht="14.25">
      <c r="B31" s="248"/>
    </row>
    <row r="32" ht="14.25">
      <c r="B32" s="248"/>
    </row>
    <row r="33" ht="14.25">
      <c r="B33" s="248"/>
    </row>
    <row r="34" ht="14.25">
      <c r="B34" s="248"/>
    </row>
    <row r="35" ht="14.25">
      <c r="B35" s="248"/>
    </row>
    <row r="36" ht="14.25">
      <c r="B36" s="248"/>
    </row>
    <row r="37" ht="14.25">
      <c r="B37" s="248"/>
    </row>
  </sheetData>
  <sheetProtection/>
  <mergeCells count="23">
    <mergeCell ref="A1:X1"/>
    <mergeCell ref="G2:K2"/>
    <mergeCell ref="D3:I3"/>
    <mergeCell ref="J3:K3"/>
    <mergeCell ref="N3:Q3"/>
    <mergeCell ref="R3:X3"/>
    <mergeCell ref="D4:F4"/>
    <mergeCell ref="G4:I4"/>
    <mergeCell ref="S4:V4"/>
    <mergeCell ref="W4:X4"/>
    <mergeCell ref="A17:X17"/>
    <mergeCell ref="Q19:T19"/>
    <mergeCell ref="A3:A5"/>
    <mergeCell ref="B3:B5"/>
    <mergeCell ref="C3:C5"/>
    <mergeCell ref="J4:J5"/>
    <mergeCell ref="K4:K5"/>
    <mergeCell ref="L3:L5"/>
    <mergeCell ref="M3:M5"/>
    <mergeCell ref="N4:N5"/>
    <mergeCell ref="O4:O5"/>
    <mergeCell ref="Q4:Q5"/>
    <mergeCell ref="R4:R5"/>
  </mergeCells>
  <printOptions horizontalCentered="1" verticalCentered="1"/>
  <pageMargins left="0.16" right="0.16" top="0.59" bottom="0.59" header="0.51" footer="0.51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6" sqref="B6:M9"/>
    </sheetView>
  </sheetViews>
  <sheetFormatPr defaultColWidth="9.00390625" defaultRowHeight="14.25"/>
  <cols>
    <col min="1" max="1" width="10.00390625" style="0" customWidth="1"/>
    <col min="2" max="2" width="9.25390625" style="0" customWidth="1"/>
    <col min="3" max="3" width="10.75390625" style="0" customWidth="1"/>
    <col min="4" max="4" width="10.625" style="0" customWidth="1"/>
    <col min="5" max="5" width="14.625" style="0" customWidth="1"/>
    <col min="6" max="6" width="8.00390625" style="0" customWidth="1"/>
    <col min="7" max="7" width="10.375" style="0" customWidth="1"/>
    <col min="8" max="8" width="10.50390625" style="0" customWidth="1"/>
    <col min="9" max="9" width="10.25390625" style="0" customWidth="1"/>
    <col min="10" max="10" width="10.125" style="0" customWidth="1"/>
    <col min="11" max="11" width="11.75390625" style="0" customWidth="1"/>
    <col min="12" max="12" width="9.75390625" style="0" customWidth="1"/>
    <col min="13" max="14" width="14.625" style="0" customWidth="1"/>
  </cols>
  <sheetData>
    <row r="1" spans="1:14" ht="45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47" customFormat="1" ht="24" customHeight="1">
      <c r="A2" s="149" t="s">
        <v>44</v>
      </c>
      <c r="B2" s="149"/>
      <c r="C2" s="149"/>
      <c r="D2" s="149"/>
      <c r="E2" s="149"/>
      <c r="F2" s="149"/>
      <c r="G2" s="149"/>
      <c r="H2" s="149"/>
      <c r="I2" s="149"/>
      <c r="J2" s="180"/>
      <c r="K2" s="180"/>
      <c r="L2" s="180"/>
      <c r="M2" s="180"/>
      <c r="N2" s="181"/>
    </row>
    <row r="3" spans="1:14" ht="27.75" customHeight="1">
      <c r="A3" s="95" t="s">
        <v>3</v>
      </c>
      <c r="B3" s="96" t="s">
        <v>45</v>
      </c>
      <c r="C3" s="150"/>
      <c r="D3" s="150"/>
      <c r="E3" s="139"/>
      <c r="F3" s="96" t="s">
        <v>46</v>
      </c>
      <c r="G3" s="150"/>
      <c r="H3" s="150"/>
      <c r="I3" s="139"/>
      <c r="J3" s="150" t="s">
        <v>47</v>
      </c>
      <c r="K3" s="139"/>
      <c r="L3" s="150" t="s">
        <v>48</v>
      </c>
      <c r="M3" s="139"/>
      <c r="N3" s="182"/>
    </row>
    <row r="4" spans="1:14" ht="36.75" customHeight="1">
      <c r="A4" s="151"/>
      <c r="B4" s="152" t="s">
        <v>49</v>
      </c>
      <c r="C4" s="152" t="s">
        <v>50</v>
      </c>
      <c r="D4" s="152" t="s">
        <v>51</v>
      </c>
      <c r="E4" s="152" t="s">
        <v>52</v>
      </c>
      <c r="F4" s="152" t="s">
        <v>53</v>
      </c>
      <c r="G4" s="152" t="s">
        <v>54</v>
      </c>
      <c r="H4" s="152" t="s">
        <v>51</v>
      </c>
      <c r="I4" s="152" t="s">
        <v>52</v>
      </c>
      <c r="J4" s="152" t="s">
        <v>51</v>
      </c>
      <c r="K4" s="152" t="s">
        <v>55</v>
      </c>
      <c r="L4" s="152" t="s">
        <v>51</v>
      </c>
      <c r="M4" s="152" t="s">
        <v>56</v>
      </c>
      <c r="N4" s="183"/>
    </row>
    <row r="5" spans="1:14" ht="20.25" customHeight="1">
      <c r="A5" s="102" t="s">
        <v>33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184"/>
    </row>
    <row r="6" spans="1:14" ht="20.25" customHeight="1">
      <c r="A6" s="15" t="s">
        <v>34</v>
      </c>
      <c r="B6" s="114">
        <v>15</v>
      </c>
      <c r="C6" s="153">
        <v>23</v>
      </c>
      <c r="D6" s="154">
        <v>242</v>
      </c>
      <c r="E6" s="155">
        <v>13.4</v>
      </c>
      <c r="F6" s="156">
        <v>10</v>
      </c>
      <c r="G6" s="156">
        <v>23</v>
      </c>
      <c r="H6" s="157">
        <v>1408</v>
      </c>
      <c r="I6" s="155">
        <v>66.3</v>
      </c>
      <c r="J6" s="185"/>
      <c r="K6" s="155"/>
      <c r="L6" s="185"/>
      <c r="M6" s="186"/>
      <c r="N6" s="187"/>
    </row>
    <row r="7" spans="1:14" ht="20.25" customHeight="1">
      <c r="A7" s="15" t="s">
        <v>36</v>
      </c>
      <c r="B7" s="154">
        <v>2</v>
      </c>
      <c r="C7" s="154">
        <v>4</v>
      </c>
      <c r="D7" s="154">
        <v>82</v>
      </c>
      <c r="E7" s="158">
        <v>4.79</v>
      </c>
      <c r="F7" s="156">
        <v>4</v>
      </c>
      <c r="G7" s="159">
        <v>5</v>
      </c>
      <c r="H7" s="157">
        <v>309</v>
      </c>
      <c r="I7" s="158">
        <v>14.17</v>
      </c>
      <c r="J7" s="154">
        <v>49</v>
      </c>
      <c r="K7" s="158">
        <v>1.4</v>
      </c>
      <c r="L7" s="159">
        <v>50</v>
      </c>
      <c r="M7" s="188">
        <v>2.46</v>
      </c>
      <c r="N7" s="189"/>
    </row>
    <row r="8" spans="1:14" ht="20.25" customHeight="1">
      <c r="A8" s="15" t="s">
        <v>37</v>
      </c>
      <c r="B8" s="114">
        <v>12</v>
      </c>
      <c r="C8" s="153">
        <v>14</v>
      </c>
      <c r="D8" s="154">
        <v>289</v>
      </c>
      <c r="E8" s="115">
        <v>14.6</v>
      </c>
      <c r="F8" s="153">
        <v>11</v>
      </c>
      <c r="G8" s="153">
        <v>19</v>
      </c>
      <c r="H8" s="160">
        <v>486</v>
      </c>
      <c r="I8" s="115">
        <v>19.2</v>
      </c>
      <c r="J8" s="114">
        <v>2505</v>
      </c>
      <c r="K8" s="115">
        <v>17.7</v>
      </c>
      <c r="L8" s="114">
        <v>678</v>
      </c>
      <c r="M8" s="190">
        <v>9.8</v>
      </c>
      <c r="N8" s="187"/>
    </row>
    <row r="9" spans="1:14" ht="20.25" customHeight="1">
      <c r="A9" s="15" t="s">
        <v>38</v>
      </c>
      <c r="B9" s="114">
        <v>50</v>
      </c>
      <c r="C9" s="153">
        <v>79</v>
      </c>
      <c r="D9" s="154">
        <v>641</v>
      </c>
      <c r="E9" s="155">
        <v>33.7</v>
      </c>
      <c r="F9" s="156">
        <v>15</v>
      </c>
      <c r="G9" s="156">
        <v>34</v>
      </c>
      <c r="H9" s="157">
        <v>1270</v>
      </c>
      <c r="I9" s="155">
        <v>63.9</v>
      </c>
      <c r="J9" s="185"/>
      <c r="K9" s="155"/>
      <c r="L9" s="185"/>
      <c r="M9" s="186"/>
      <c r="N9" s="191"/>
    </row>
    <row r="10" spans="1:14" ht="20.25" customHeight="1">
      <c r="A10" s="15"/>
      <c r="B10" s="103"/>
      <c r="C10" s="16"/>
      <c r="D10" s="16"/>
      <c r="E10" s="141"/>
      <c r="F10" s="161"/>
      <c r="G10" s="162"/>
      <c r="H10" s="163"/>
      <c r="I10" s="141"/>
      <c r="J10" s="162"/>
      <c r="K10" s="141"/>
      <c r="L10" s="162"/>
      <c r="M10" s="192"/>
      <c r="N10" s="187"/>
    </row>
    <row r="11" spans="1:14" ht="20.25" customHeight="1">
      <c r="A11" s="19"/>
      <c r="B11" s="5"/>
      <c r="C11" s="117"/>
      <c r="D11" s="117"/>
      <c r="E11" s="120"/>
      <c r="F11" s="29"/>
      <c r="G11" s="5"/>
      <c r="H11" s="164"/>
      <c r="I11" s="193"/>
      <c r="J11" s="194"/>
      <c r="K11" s="193"/>
      <c r="L11" s="194"/>
      <c r="M11" s="195"/>
      <c r="N11" s="187"/>
    </row>
    <row r="12" spans="1:14" ht="20.25" customHeight="1">
      <c r="A12" s="86"/>
      <c r="B12" s="165"/>
      <c r="C12" s="5"/>
      <c r="D12" s="5"/>
      <c r="E12" s="166"/>
      <c r="F12" s="167"/>
      <c r="G12" s="168"/>
      <c r="H12" s="169"/>
      <c r="I12" s="166"/>
      <c r="J12" s="196"/>
      <c r="K12" s="166"/>
      <c r="L12" s="196"/>
      <c r="M12" s="197"/>
      <c r="N12" s="187"/>
    </row>
    <row r="13" spans="1:14" ht="20.25" customHeight="1">
      <c r="A13" s="8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87"/>
    </row>
    <row r="14" spans="1:14" ht="20.25" customHeight="1">
      <c r="A14" s="86"/>
      <c r="B14" s="165"/>
      <c r="C14" s="5"/>
      <c r="D14" s="5"/>
      <c r="E14" s="170"/>
      <c r="F14" s="167"/>
      <c r="G14" s="5"/>
      <c r="H14" s="30"/>
      <c r="I14" s="170"/>
      <c r="J14" s="83"/>
      <c r="K14" s="166"/>
      <c r="L14" s="83"/>
      <c r="M14" s="197"/>
      <c r="N14" s="187"/>
    </row>
    <row r="15" spans="1:14" ht="20.25" customHeight="1">
      <c r="A15" s="86"/>
      <c r="B15" s="165"/>
      <c r="C15" s="5"/>
      <c r="D15" s="83"/>
      <c r="E15" s="83"/>
      <c r="F15" s="167"/>
      <c r="G15" s="5"/>
      <c r="H15" s="171"/>
      <c r="I15" s="83"/>
      <c r="J15" s="83"/>
      <c r="K15" s="166"/>
      <c r="L15" s="83"/>
      <c r="M15" s="197"/>
      <c r="N15" s="198"/>
    </row>
    <row r="16" spans="1:14" ht="20.25" customHeight="1">
      <c r="A16" s="86"/>
      <c r="B16" s="165"/>
      <c r="C16" s="5"/>
      <c r="D16" s="83"/>
      <c r="E16" s="166"/>
      <c r="F16" s="29"/>
      <c r="G16" s="5"/>
      <c r="H16" s="172"/>
      <c r="I16" s="199"/>
      <c r="J16" s="196"/>
      <c r="K16" s="199"/>
      <c r="L16" s="196"/>
      <c r="M16" s="197"/>
      <c r="N16" s="187"/>
    </row>
    <row r="17" spans="1:14" ht="20.25" customHeight="1">
      <c r="A17" s="86"/>
      <c r="B17" s="165"/>
      <c r="C17" s="173"/>
      <c r="D17" s="173"/>
      <c r="E17" s="174"/>
      <c r="F17" s="29"/>
      <c r="G17" s="5"/>
      <c r="H17" s="169"/>
      <c r="I17" s="199"/>
      <c r="J17" s="196"/>
      <c r="K17" s="199"/>
      <c r="L17" s="196"/>
      <c r="M17" s="197"/>
      <c r="N17" s="187"/>
    </row>
    <row r="18" spans="1:14" ht="20.25" customHeight="1">
      <c r="A18" s="86"/>
      <c r="B18" s="165"/>
      <c r="C18" s="5"/>
      <c r="D18" s="83"/>
      <c r="E18" s="166"/>
      <c r="F18" s="167"/>
      <c r="G18" s="168"/>
      <c r="H18" s="169"/>
      <c r="I18" s="199"/>
      <c r="J18" s="196"/>
      <c r="K18" s="199"/>
      <c r="L18" s="196"/>
      <c r="M18" s="197"/>
      <c r="N18" s="187"/>
    </row>
    <row r="19" spans="1:14" ht="20.25" customHeight="1">
      <c r="A19" s="86"/>
      <c r="B19" s="165"/>
      <c r="C19" s="173"/>
      <c r="D19" s="173"/>
      <c r="E19" s="175"/>
      <c r="F19" s="29"/>
      <c r="G19" s="5"/>
      <c r="H19" s="176"/>
      <c r="I19" s="174"/>
      <c r="J19" s="200"/>
      <c r="K19" s="174"/>
      <c r="L19" s="200"/>
      <c r="M19" s="201"/>
      <c r="N19" s="187"/>
    </row>
    <row r="20" spans="1:14" ht="20.25" customHeight="1">
      <c r="A20" s="177" t="s">
        <v>39</v>
      </c>
      <c r="B20" s="177">
        <f>SUM(B6:B19)</f>
        <v>79</v>
      </c>
      <c r="C20" s="178">
        <f aca="true" t="shared" si="0" ref="C20:M20">SUM(C6:C19)</f>
        <v>120</v>
      </c>
      <c r="D20" s="178">
        <f t="shared" si="0"/>
        <v>1254</v>
      </c>
      <c r="E20" s="177">
        <f t="shared" si="0"/>
        <v>66.49000000000001</v>
      </c>
      <c r="F20" s="177">
        <f t="shared" si="0"/>
        <v>40</v>
      </c>
      <c r="G20" s="178">
        <f t="shared" si="0"/>
        <v>81</v>
      </c>
      <c r="H20" s="178">
        <f t="shared" si="0"/>
        <v>3473</v>
      </c>
      <c r="I20" s="177">
        <f t="shared" si="0"/>
        <v>163.57</v>
      </c>
      <c r="J20" s="177">
        <f t="shared" si="0"/>
        <v>2554</v>
      </c>
      <c r="K20" s="177">
        <f t="shared" si="0"/>
        <v>19.099999999999998</v>
      </c>
      <c r="L20" s="177">
        <f t="shared" si="0"/>
        <v>728</v>
      </c>
      <c r="M20" s="177">
        <f t="shared" si="0"/>
        <v>12.260000000000002</v>
      </c>
      <c r="N20" s="202"/>
    </row>
    <row r="21" spans="1:14" s="148" customFormat="1" ht="49.5" customHeight="1">
      <c r="A21" s="179" t="s">
        <v>57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203"/>
    </row>
    <row r="22" spans="1:14" ht="17.25">
      <c r="A22" s="40" t="s">
        <v>58</v>
      </c>
      <c r="B22" s="40"/>
      <c r="C22" s="40"/>
      <c r="D22" s="40"/>
      <c r="E22" s="40"/>
      <c r="F22" s="40"/>
      <c r="G22" s="40"/>
      <c r="H22" s="40"/>
      <c r="I22" s="40"/>
      <c r="J22" s="72" t="s">
        <v>59</v>
      </c>
      <c r="K22" s="40"/>
      <c r="L22" s="40"/>
      <c r="M22" s="90"/>
      <c r="N22" s="90"/>
    </row>
  </sheetData>
  <sheetProtection/>
  <mergeCells count="9">
    <mergeCell ref="A1:M1"/>
    <mergeCell ref="A2:I2"/>
    <mergeCell ref="J2:M2"/>
    <mergeCell ref="B3:E3"/>
    <mergeCell ref="F3:I3"/>
    <mergeCell ref="J3:K3"/>
    <mergeCell ref="L3:M3"/>
    <mergeCell ref="A21:M21"/>
    <mergeCell ref="A3:A4"/>
  </mergeCells>
  <printOptions horizontalCentered="1" verticalCentered="1"/>
  <pageMargins left="0.55" right="0.55" top="0.3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J16" activeCellId="2" sqref="B16 F16 J16"/>
    </sheetView>
  </sheetViews>
  <sheetFormatPr defaultColWidth="9.00390625" defaultRowHeight="14.25"/>
  <cols>
    <col min="1" max="1" width="12.50390625" style="0" customWidth="1"/>
    <col min="2" max="2" width="8.75390625" style="0" customWidth="1"/>
    <col min="3" max="3" width="8.00390625" style="0" customWidth="1"/>
    <col min="4" max="4" width="11.125" style="0" customWidth="1"/>
    <col min="5" max="5" width="9.875" style="0" customWidth="1"/>
    <col min="6" max="6" width="10.125" style="0" customWidth="1"/>
    <col min="7" max="7" width="9.125" style="0" customWidth="1"/>
    <col min="8" max="8" width="10.75390625" style="0" customWidth="1"/>
    <col min="9" max="9" width="11.50390625" style="0" customWidth="1"/>
    <col min="10" max="10" width="13.125" style="0" customWidth="1"/>
    <col min="11" max="11" width="14.625" style="0" customWidth="1"/>
    <col min="12" max="12" width="5.75390625" style="0" customWidth="1"/>
    <col min="13" max="13" width="7.00390625" style="0" customWidth="1"/>
    <col min="14" max="14" width="8.125" style="0" customWidth="1"/>
    <col min="15" max="15" width="7.125" style="0" customWidth="1"/>
    <col min="16" max="16" width="7.875" style="0" customWidth="1"/>
    <col min="17" max="17" width="3.75390625" style="0" customWidth="1"/>
    <col min="18" max="18" width="6.125" style="0" customWidth="1"/>
    <col min="19" max="19" width="5.125" style="0" customWidth="1"/>
    <col min="20" max="20" width="4.125" style="0" customWidth="1"/>
    <col min="21" max="21" width="6.125" style="0" customWidth="1"/>
    <col min="22" max="22" width="5.625" style="0" customWidth="1"/>
    <col min="23" max="23" width="7.00390625" style="0" customWidth="1"/>
  </cols>
  <sheetData>
    <row r="1" spans="1:19" ht="32.2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38"/>
      <c r="M1" s="138"/>
      <c r="N1" s="138"/>
      <c r="O1" s="138"/>
      <c r="P1" s="138"/>
      <c r="Q1" s="138"/>
      <c r="R1" s="138"/>
      <c r="S1" s="138"/>
    </row>
    <row r="2" spans="1:10" ht="16.5" customHeight="1">
      <c r="A2" s="93" t="s">
        <v>44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ht="15.75" customHeight="1">
      <c r="A3" s="95" t="s">
        <v>61</v>
      </c>
      <c r="B3" s="96" t="s">
        <v>62</v>
      </c>
      <c r="C3" s="97"/>
      <c r="D3" s="97"/>
      <c r="E3" s="98"/>
      <c r="F3" s="96" t="s">
        <v>63</v>
      </c>
      <c r="G3" s="97"/>
      <c r="H3" s="97"/>
      <c r="I3" s="97"/>
      <c r="J3" s="96" t="s">
        <v>64</v>
      </c>
      <c r="K3" s="139"/>
    </row>
    <row r="4" spans="1:11" s="92" customFormat="1" ht="41.25" customHeight="1">
      <c r="A4" s="99"/>
      <c r="B4" s="100" t="s">
        <v>65</v>
      </c>
      <c r="C4" s="101" t="s">
        <v>66</v>
      </c>
      <c r="D4" s="101" t="s">
        <v>67</v>
      </c>
      <c r="E4" s="100" t="s">
        <v>68</v>
      </c>
      <c r="F4" s="100" t="s">
        <v>65</v>
      </c>
      <c r="G4" s="101" t="s">
        <v>66</v>
      </c>
      <c r="H4" s="101" t="s">
        <v>69</v>
      </c>
      <c r="I4" s="140" t="s">
        <v>68</v>
      </c>
      <c r="J4" s="81" t="s">
        <v>70</v>
      </c>
      <c r="K4" s="101" t="s">
        <v>66</v>
      </c>
    </row>
    <row r="5" spans="1:11" ht="15.75" customHeight="1">
      <c r="A5" s="102" t="s">
        <v>33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</row>
    <row r="6" spans="1:11" ht="15.75" customHeight="1">
      <c r="A6" s="15" t="s">
        <v>34</v>
      </c>
      <c r="B6" s="103">
        <v>636</v>
      </c>
      <c r="C6" s="103">
        <v>7345</v>
      </c>
      <c r="D6" s="104">
        <v>81.9</v>
      </c>
      <c r="E6" s="105">
        <f>D6/C6*10000</f>
        <v>111.50442477876106</v>
      </c>
      <c r="F6" s="103">
        <v>1213</v>
      </c>
      <c r="G6" s="103">
        <v>15342</v>
      </c>
      <c r="H6" s="104">
        <v>198.2</v>
      </c>
      <c r="I6" s="105">
        <f>H6/G6*10000</f>
        <v>129.18785034545692</v>
      </c>
      <c r="J6" s="103">
        <v>145</v>
      </c>
      <c r="K6" s="103">
        <v>5496</v>
      </c>
    </row>
    <row r="7" spans="1:14" ht="15.75" customHeight="1">
      <c r="A7" s="15" t="s">
        <v>36</v>
      </c>
      <c r="B7" s="106">
        <v>231</v>
      </c>
      <c r="C7" s="107">
        <v>2418</v>
      </c>
      <c r="D7" s="108">
        <v>72.34</v>
      </c>
      <c r="E7" s="109">
        <v>299.1</v>
      </c>
      <c r="F7" s="110">
        <v>403</v>
      </c>
      <c r="G7" s="110">
        <v>4607</v>
      </c>
      <c r="H7" s="111">
        <v>70.84</v>
      </c>
      <c r="I7" s="141">
        <v>151.1</v>
      </c>
      <c r="J7" s="110">
        <v>558</v>
      </c>
      <c r="K7" s="110">
        <v>6897</v>
      </c>
      <c r="N7" s="142"/>
    </row>
    <row r="8" spans="1:11" ht="15.75" customHeight="1">
      <c r="A8" s="15" t="s">
        <v>37</v>
      </c>
      <c r="B8" s="103">
        <v>0</v>
      </c>
      <c r="C8" s="103">
        <v>0</v>
      </c>
      <c r="D8" s="112">
        <v>0</v>
      </c>
      <c r="E8" s="113">
        <v>0</v>
      </c>
      <c r="F8" s="103">
        <v>1952</v>
      </c>
      <c r="G8" s="103">
        <v>21759</v>
      </c>
      <c r="H8" s="112">
        <v>372.9</v>
      </c>
      <c r="I8" s="113">
        <v>171.4</v>
      </c>
      <c r="J8" s="103">
        <v>477</v>
      </c>
      <c r="K8" s="103">
        <v>6176</v>
      </c>
    </row>
    <row r="9" spans="1:11" ht="15.75" customHeight="1">
      <c r="A9" s="15" t="s">
        <v>38</v>
      </c>
      <c r="B9" s="103">
        <v>1084</v>
      </c>
      <c r="C9" s="103">
        <v>10526</v>
      </c>
      <c r="D9" s="104">
        <v>25.2</v>
      </c>
      <c r="E9" s="105">
        <f>D9/C9*10000</f>
        <v>23.940718221546643</v>
      </c>
      <c r="F9" s="103">
        <v>2144</v>
      </c>
      <c r="G9" s="103">
        <v>25132</v>
      </c>
      <c r="H9" s="104">
        <v>342</v>
      </c>
      <c r="I9" s="105">
        <f>H9/G9*10000</f>
        <v>136.08148973420342</v>
      </c>
      <c r="J9" s="103">
        <v>1325</v>
      </c>
      <c r="K9" s="103">
        <v>18041</v>
      </c>
    </row>
    <row r="10" spans="1:11" ht="15.75" customHeight="1">
      <c r="A10" s="15"/>
      <c r="B10" s="114"/>
      <c r="C10" s="114"/>
      <c r="D10" s="115"/>
      <c r="E10" s="116"/>
      <c r="F10" s="114"/>
      <c r="G10" s="114"/>
      <c r="H10" s="115"/>
      <c r="I10" s="116"/>
      <c r="J10" s="114"/>
      <c r="K10" s="114"/>
    </row>
    <row r="11" spans="1:11" ht="15.75" customHeight="1">
      <c r="A11" s="19"/>
      <c r="B11" s="117"/>
      <c r="C11" s="117"/>
      <c r="D11" s="118"/>
      <c r="E11" s="119"/>
      <c r="F11" s="118"/>
      <c r="G11" s="118"/>
      <c r="H11" s="120"/>
      <c r="I11" s="120"/>
      <c r="J11" s="5"/>
      <c r="K11" s="118"/>
    </row>
    <row r="12" spans="1:11" ht="15.75" customHeight="1">
      <c r="A12" s="86"/>
      <c r="B12" s="121"/>
      <c r="C12" s="121"/>
      <c r="D12" s="122"/>
      <c r="E12" s="123"/>
      <c r="F12" s="121"/>
      <c r="G12" s="121"/>
      <c r="H12" s="122"/>
      <c r="I12" s="123"/>
      <c r="J12" s="121"/>
      <c r="K12" s="143"/>
    </row>
    <row r="13" spans="1:11" ht="15.75" customHeight="1">
      <c r="A13" s="86"/>
      <c r="B13" s="124"/>
      <c r="C13" s="124"/>
      <c r="D13" s="125"/>
      <c r="E13" s="126"/>
      <c r="F13" s="124"/>
      <c r="G13" s="124"/>
      <c r="H13" s="125"/>
      <c r="I13" s="126"/>
      <c r="J13" s="124"/>
      <c r="K13" s="144"/>
    </row>
    <row r="14" spans="1:14" ht="15.75" customHeight="1">
      <c r="A14" s="86"/>
      <c r="B14" s="127"/>
      <c r="C14" s="127"/>
      <c r="D14" s="128"/>
      <c r="E14" s="126"/>
      <c r="F14" s="127"/>
      <c r="G14" s="127"/>
      <c r="H14" s="128"/>
      <c r="I14" s="126"/>
      <c r="J14" s="127"/>
      <c r="K14" s="129"/>
      <c r="N14" s="142"/>
    </row>
    <row r="15" spans="1:11" ht="15.75" customHeight="1">
      <c r="A15" s="66"/>
      <c r="B15" s="129"/>
      <c r="C15" s="129"/>
      <c r="D15" s="130"/>
      <c r="E15" s="126"/>
      <c r="F15" s="129"/>
      <c r="G15" s="129"/>
      <c r="H15" s="130"/>
      <c r="I15" s="126"/>
      <c r="J15" s="129"/>
      <c r="K15" s="129"/>
    </row>
    <row r="16" spans="1:11" ht="15.75" customHeight="1">
      <c r="A16" s="131" t="s">
        <v>39</v>
      </c>
      <c r="B16" s="132">
        <f aca="true" t="shared" si="0" ref="B16:H16">SUM(B6:B15)</f>
        <v>1951</v>
      </c>
      <c r="C16" s="132">
        <f t="shared" si="0"/>
        <v>20289</v>
      </c>
      <c r="D16" s="133">
        <f t="shared" si="0"/>
        <v>179.44</v>
      </c>
      <c r="E16" s="133">
        <f>D16*10000/C16</f>
        <v>88.44201291340136</v>
      </c>
      <c r="F16" s="132">
        <f t="shared" si="0"/>
        <v>5712</v>
      </c>
      <c r="G16" s="132">
        <f t="shared" si="0"/>
        <v>66840</v>
      </c>
      <c r="H16" s="132">
        <f t="shared" si="0"/>
        <v>983.9399999999999</v>
      </c>
      <c r="I16" s="133">
        <f>H16*10000/G16</f>
        <v>147.20825852782764</v>
      </c>
      <c r="J16" s="132">
        <f>SUM(J6:J15)</f>
        <v>2505</v>
      </c>
      <c r="K16" s="132">
        <f>SUM(K6:K15)</f>
        <v>36610</v>
      </c>
    </row>
    <row r="17" spans="1:11" ht="24.75" customHeight="1">
      <c r="A17" s="134" t="s">
        <v>71</v>
      </c>
      <c r="B17" s="134"/>
      <c r="C17" s="135" t="s">
        <v>72</v>
      </c>
      <c r="D17" s="135"/>
      <c r="E17" s="135"/>
      <c r="F17" s="135"/>
      <c r="G17" s="135"/>
      <c r="H17" s="135"/>
      <c r="I17" s="145"/>
      <c r="J17" s="145"/>
      <c r="K17" s="146"/>
    </row>
    <row r="19" spans="1:12" ht="17.25">
      <c r="A19" s="40" t="s">
        <v>58</v>
      </c>
      <c r="B19" s="40"/>
      <c r="C19" s="40"/>
      <c r="D19" s="40"/>
      <c r="E19" s="40"/>
      <c r="F19" s="40"/>
      <c r="G19" s="40"/>
      <c r="H19" s="40"/>
      <c r="I19" s="72" t="s">
        <v>59</v>
      </c>
      <c r="J19" s="40"/>
      <c r="K19" s="90"/>
      <c r="L19" s="90"/>
    </row>
    <row r="20" ht="14.25">
      <c r="A20" s="136"/>
    </row>
    <row r="21" ht="14.25">
      <c r="A21" s="136"/>
    </row>
    <row r="24" ht="14.25">
      <c r="A24" s="137"/>
    </row>
  </sheetData>
  <sheetProtection/>
  <mergeCells count="7">
    <mergeCell ref="A1:K1"/>
    <mergeCell ref="B3:E3"/>
    <mergeCell ref="F3:I3"/>
    <mergeCell ref="J3:K3"/>
    <mergeCell ref="A17:B17"/>
    <mergeCell ref="C17:H17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G1"/>
    </sheetView>
  </sheetViews>
  <sheetFormatPr defaultColWidth="9.00390625" defaultRowHeight="14.25"/>
  <cols>
    <col min="1" max="1" width="8.375" style="0" customWidth="1"/>
    <col min="2" max="7" width="13.625" style="0" customWidth="1"/>
  </cols>
  <sheetData>
    <row r="1" spans="1:7" ht="31.5" customHeight="1">
      <c r="A1" s="74" t="s">
        <v>73</v>
      </c>
      <c r="B1" s="74"/>
      <c r="C1" s="74"/>
      <c r="D1" s="74"/>
      <c r="E1" s="74"/>
      <c r="F1" s="74"/>
      <c r="G1" s="74"/>
    </row>
    <row r="2" spans="1:7" s="40" customFormat="1" ht="18" customHeight="1">
      <c r="A2" s="75" t="s">
        <v>44</v>
      </c>
      <c r="B2" s="76"/>
      <c r="C2" s="76"/>
      <c r="D2" s="76"/>
      <c r="E2" s="76"/>
      <c r="F2" s="76"/>
      <c r="G2" s="76"/>
    </row>
    <row r="3" spans="1:7" ht="15.75" customHeight="1">
      <c r="A3" s="77" t="s">
        <v>61</v>
      </c>
      <c r="B3" s="77" t="s">
        <v>74</v>
      </c>
      <c r="C3" s="78" t="s">
        <v>75</v>
      </c>
      <c r="D3" s="77" t="s">
        <v>76</v>
      </c>
      <c r="E3" s="79" t="s">
        <v>77</v>
      </c>
      <c r="F3" s="79" t="s">
        <v>78</v>
      </c>
      <c r="G3" s="77" t="s">
        <v>79</v>
      </c>
    </row>
    <row r="4" spans="1:7" ht="18.75" customHeight="1">
      <c r="A4" s="77"/>
      <c r="B4" s="77"/>
      <c r="C4" s="78"/>
      <c r="D4" s="77"/>
      <c r="E4" s="80"/>
      <c r="F4" s="80"/>
      <c r="G4" s="77"/>
    </row>
    <row r="5" spans="1:7" ht="24.75" customHeight="1">
      <c r="A5" s="77"/>
      <c r="B5" s="81" t="s">
        <v>9</v>
      </c>
      <c r="C5" s="81" t="s">
        <v>9</v>
      </c>
      <c r="D5" s="81" t="s">
        <v>9</v>
      </c>
      <c r="E5" s="81" t="s">
        <v>9</v>
      </c>
      <c r="F5" s="81" t="s">
        <v>9</v>
      </c>
      <c r="G5" s="81" t="s">
        <v>9</v>
      </c>
    </row>
    <row r="6" spans="1:7" ht="15.75" customHeight="1">
      <c r="A6" s="82" t="s">
        <v>33</v>
      </c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</row>
    <row r="7" spans="1:7" ht="20.25" customHeight="1">
      <c r="A7" s="15" t="s">
        <v>34</v>
      </c>
      <c r="B7" s="84"/>
      <c r="C7" s="84"/>
      <c r="D7" s="84"/>
      <c r="E7" s="84"/>
      <c r="F7" s="84"/>
      <c r="G7" s="84"/>
    </row>
    <row r="8" spans="1:7" ht="20.25" customHeight="1">
      <c r="A8" s="15" t="s">
        <v>36</v>
      </c>
      <c r="B8" s="84"/>
      <c r="C8" s="84"/>
      <c r="D8" s="84"/>
      <c r="E8" s="84"/>
      <c r="F8" s="84"/>
      <c r="G8" s="84"/>
    </row>
    <row r="9" spans="1:7" ht="20.25" customHeight="1">
      <c r="A9" s="15" t="s">
        <v>37</v>
      </c>
      <c r="B9" s="84"/>
      <c r="C9" s="84"/>
      <c r="D9" s="84"/>
      <c r="E9" s="84"/>
      <c r="F9" s="84"/>
      <c r="G9" s="84"/>
    </row>
    <row r="10" spans="1:7" ht="20.25" customHeight="1">
      <c r="A10" s="15" t="s">
        <v>38</v>
      </c>
      <c r="B10" s="84"/>
      <c r="C10" s="84"/>
      <c r="D10" s="85"/>
      <c r="E10" s="85"/>
      <c r="F10" s="85"/>
      <c r="G10" s="85"/>
    </row>
    <row r="11" spans="1:7" ht="20.25" customHeight="1">
      <c r="A11" s="15"/>
      <c r="B11" s="84"/>
      <c r="C11" s="84"/>
      <c r="D11" s="84"/>
      <c r="E11" s="84"/>
      <c r="F11" s="84"/>
      <c r="G11" s="84"/>
    </row>
    <row r="12" spans="1:7" ht="20.25" customHeight="1">
      <c r="A12" s="19"/>
      <c r="B12" s="84"/>
      <c r="C12" s="84"/>
      <c r="D12" s="84"/>
      <c r="E12" s="84"/>
      <c r="F12" s="84"/>
      <c r="G12" s="84"/>
    </row>
    <row r="13" spans="1:7" ht="20.25" customHeight="1">
      <c r="A13" s="86"/>
      <c r="B13" s="84"/>
      <c r="C13" s="84"/>
      <c r="D13" s="84"/>
      <c r="E13" s="84"/>
      <c r="F13" s="84"/>
      <c r="G13" s="84"/>
    </row>
    <row r="14" spans="1:7" ht="20.25" customHeight="1">
      <c r="A14" s="86"/>
      <c r="B14" s="83"/>
      <c r="C14" s="83"/>
      <c r="D14" s="83"/>
      <c r="E14" s="83"/>
      <c r="F14" s="83"/>
      <c r="G14" s="83"/>
    </row>
    <row r="15" spans="1:7" ht="20.25" customHeight="1">
      <c r="A15" s="86"/>
      <c r="B15" s="83"/>
      <c r="C15" s="83"/>
      <c r="D15" s="83"/>
      <c r="E15" s="83"/>
      <c r="F15" s="83"/>
      <c r="G15" s="83"/>
    </row>
    <row r="16" spans="1:7" ht="20.25" customHeight="1">
      <c r="A16" s="86"/>
      <c r="B16" s="83"/>
      <c r="C16" s="83"/>
      <c r="D16" s="83"/>
      <c r="E16" s="83"/>
      <c r="F16" s="83"/>
      <c r="G16" s="83"/>
    </row>
    <row r="17" spans="1:7" ht="20.25" customHeight="1">
      <c r="A17" s="86"/>
      <c r="B17" s="5"/>
      <c r="C17" s="5"/>
      <c r="D17" s="5"/>
      <c r="E17" s="5"/>
      <c r="F17" s="5"/>
      <c r="G17" s="5"/>
    </row>
    <row r="18" spans="1:7" ht="20.25" customHeight="1">
      <c r="A18" s="86"/>
      <c r="B18" s="84"/>
      <c r="C18" s="84"/>
      <c r="D18" s="84"/>
      <c r="E18" s="84"/>
      <c r="F18" s="87"/>
      <c r="G18" s="84"/>
    </row>
    <row r="19" spans="1:7" ht="20.25" customHeight="1">
      <c r="A19" s="86"/>
      <c r="B19" s="83"/>
      <c r="C19" s="83"/>
      <c r="D19" s="83"/>
      <c r="E19" s="83"/>
      <c r="F19" s="83"/>
      <c r="G19" s="83"/>
    </row>
    <row r="20" spans="1:7" ht="20.25" customHeight="1">
      <c r="A20" s="88"/>
      <c r="B20" s="83"/>
      <c r="C20" s="83"/>
      <c r="D20" s="83"/>
      <c r="E20" s="83"/>
      <c r="F20" s="83"/>
      <c r="G20" s="83"/>
    </row>
    <row r="21" spans="1:7" ht="15.75" customHeight="1">
      <c r="A21" s="89" t="s">
        <v>39</v>
      </c>
      <c r="B21" s="85">
        <f aca="true" t="shared" si="0" ref="B21:G21">SUM(B7:B20)</f>
        <v>0</v>
      </c>
      <c r="C21" s="85">
        <f t="shared" si="0"/>
        <v>0</v>
      </c>
      <c r="D21" s="85">
        <f t="shared" si="0"/>
        <v>0</v>
      </c>
      <c r="E21" s="85">
        <f t="shared" si="0"/>
        <v>0</v>
      </c>
      <c r="F21" s="85">
        <f t="shared" si="0"/>
        <v>0</v>
      </c>
      <c r="G21" s="85">
        <f t="shared" si="0"/>
        <v>0</v>
      </c>
    </row>
    <row r="22" spans="1:12" ht="14.25" customHeight="1">
      <c r="A22" s="40" t="s">
        <v>58</v>
      </c>
      <c r="B22" s="40"/>
      <c r="C22" s="40"/>
      <c r="D22" s="40"/>
      <c r="E22" s="40"/>
      <c r="F22" s="40"/>
      <c r="G22" s="72" t="s">
        <v>59</v>
      </c>
      <c r="H22" s="40"/>
      <c r="I22" s="90"/>
      <c r="J22" s="90"/>
      <c r="K22" s="91"/>
      <c r="L22" s="90"/>
    </row>
  </sheetData>
  <sheetProtection/>
  <mergeCells count="8">
    <mergeCell ref="A1:G1"/>
    <mergeCell ref="A3:A5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4" sqref="C24"/>
    </sheetView>
  </sheetViews>
  <sheetFormatPr defaultColWidth="9.00390625" defaultRowHeight="14.25"/>
  <cols>
    <col min="1" max="1" width="10.875" style="41" customWidth="1"/>
    <col min="2" max="2" width="32.25390625" style="41" customWidth="1"/>
    <col min="3" max="3" width="13.125" style="41" customWidth="1"/>
    <col min="4" max="4" width="12.625" style="41" customWidth="1"/>
    <col min="5" max="5" width="11.375" style="41" customWidth="1"/>
    <col min="6" max="6" width="26.125" style="41" customWidth="1"/>
    <col min="7" max="16384" width="9.00390625" style="41" customWidth="1"/>
  </cols>
  <sheetData>
    <row r="1" spans="1:6" ht="24.75" customHeight="1">
      <c r="A1" s="42" t="s">
        <v>80</v>
      </c>
      <c r="B1" s="42"/>
      <c r="C1" s="42"/>
      <c r="D1" s="42"/>
      <c r="E1" s="42"/>
      <c r="F1" s="42"/>
    </row>
    <row r="2" spans="1:6" ht="17.25" customHeight="1">
      <c r="A2" s="43" t="s">
        <v>44</v>
      </c>
      <c r="D2" s="44"/>
      <c r="E2" s="44"/>
      <c r="F2" s="45" t="s">
        <v>81</v>
      </c>
    </row>
    <row r="3" spans="1:6" ht="15.75" customHeight="1">
      <c r="A3" s="46" t="s">
        <v>61</v>
      </c>
      <c r="B3" s="47" t="s">
        <v>82</v>
      </c>
      <c r="C3" s="48"/>
      <c r="D3" s="48"/>
      <c r="E3" s="48"/>
      <c r="F3" s="49"/>
    </row>
    <row r="4" spans="1:6" ht="15" customHeight="1">
      <c r="A4" s="50"/>
      <c r="B4" s="51" t="s">
        <v>83</v>
      </c>
      <c r="C4" s="52" t="s">
        <v>84</v>
      </c>
      <c r="D4" s="49"/>
      <c r="E4" s="51" t="s">
        <v>85</v>
      </c>
      <c r="F4" s="51" t="s">
        <v>86</v>
      </c>
    </row>
    <row r="5" spans="1:6" s="37" customFormat="1" ht="20.25" customHeight="1">
      <c r="A5" s="53"/>
      <c r="B5" s="54"/>
      <c r="C5" s="55"/>
      <c r="D5" s="56" t="s">
        <v>87</v>
      </c>
      <c r="E5" s="54"/>
      <c r="F5" s="54"/>
    </row>
    <row r="6" spans="1:6" s="37" customFormat="1" ht="15.75" customHeight="1">
      <c r="A6" s="56" t="s">
        <v>33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1:6" s="37" customFormat="1" ht="18" customHeight="1">
      <c r="A7" s="15" t="s">
        <v>34</v>
      </c>
      <c r="B7" s="57"/>
      <c r="C7" s="58"/>
      <c r="D7" s="58"/>
      <c r="E7" s="59"/>
      <c r="F7" s="59"/>
    </row>
    <row r="8" spans="1:6" s="37" customFormat="1" ht="20.25" customHeight="1">
      <c r="A8" s="15" t="s">
        <v>36</v>
      </c>
      <c r="B8" s="60"/>
      <c r="C8" s="58"/>
      <c r="D8" s="58"/>
      <c r="E8" s="58"/>
      <c r="F8" s="59"/>
    </row>
    <row r="9" spans="1:6" s="37" customFormat="1" ht="20.25" customHeight="1">
      <c r="A9" s="15" t="s">
        <v>37</v>
      </c>
      <c r="B9" s="60"/>
      <c r="C9" s="58"/>
      <c r="D9" s="58"/>
      <c r="E9" s="59"/>
      <c r="F9" s="59"/>
    </row>
    <row r="10" spans="1:6" s="37" customFormat="1" ht="20.25" customHeight="1">
      <c r="A10" s="15" t="s">
        <v>38</v>
      </c>
      <c r="B10" s="61"/>
      <c r="C10" s="62"/>
      <c r="D10" s="62"/>
      <c r="E10" s="62"/>
      <c r="F10" s="62"/>
    </row>
    <row r="11" spans="1:6" s="38" customFormat="1" ht="20.25" customHeight="1">
      <c r="A11" s="15"/>
      <c r="B11" s="63"/>
      <c r="C11" s="64"/>
      <c r="D11" s="64"/>
      <c r="E11" s="65"/>
      <c r="F11" s="65"/>
    </row>
    <row r="12" spans="1:6" s="38" customFormat="1" ht="20.25" customHeight="1">
      <c r="A12" s="19"/>
      <c r="B12" s="63"/>
      <c r="C12" s="64"/>
      <c r="D12" s="64"/>
      <c r="E12" s="65"/>
      <c r="F12" s="65"/>
    </row>
    <row r="13" spans="1:6" s="38" customFormat="1" ht="15.75" customHeight="1">
      <c r="A13" s="66"/>
      <c r="B13" s="63"/>
      <c r="C13" s="64"/>
      <c r="D13" s="64"/>
      <c r="E13" s="65"/>
      <c r="F13" s="65"/>
    </row>
    <row r="14" spans="1:6" s="38" customFormat="1" ht="20.25" customHeight="1">
      <c r="A14" s="66"/>
      <c r="B14" s="63"/>
      <c r="C14" s="64"/>
      <c r="D14" s="64"/>
      <c r="E14" s="65"/>
      <c r="F14" s="65"/>
    </row>
    <row r="15" spans="1:6" s="38" customFormat="1" ht="20.25" customHeight="1">
      <c r="A15" s="66"/>
      <c r="B15" s="63"/>
      <c r="C15" s="64"/>
      <c r="D15" s="64"/>
      <c r="E15" s="65"/>
      <c r="F15" s="65"/>
    </row>
    <row r="16" spans="1:6" s="38" customFormat="1" ht="20.25" customHeight="1">
      <c r="A16" s="66"/>
      <c r="B16" s="63"/>
      <c r="C16" s="64"/>
      <c r="D16" s="64"/>
      <c r="E16" s="65"/>
      <c r="F16" s="65"/>
    </row>
    <row r="17" spans="1:6" s="38" customFormat="1" ht="20.25" customHeight="1">
      <c r="A17" s="66"/>
      <c r="B17" s="63"/>
      <c r="C17" s="67"/>
      <c r="D17" s="67"/>
      <c r="E17" s="67"/>
      <c r="F17" s="67"/>
    </row>
    <row r="18" spans="1:6" s="38" customFormat="1" ht="15" customHeight="1">
      <c r="A18" s="66"/>
      <c r="B18" s="63"/>
      <c r="C18" s="64"/>
      <c r="D18" s="64"/>
      <c r="E18" s="65"/>
      <c r="F18" s="65"/>
    </row>
    <row r="19" spans="1:6" s="38" customFormat="1" ht="20.25" customHeight="1">
      <c r="A19" s="66"/>
      <c r="B19" s="63"/>
      <c r="C19" s="68"/>
      <c r="D19" s="64"/>
      <c r="E19" s="64"/>
      <c r="F19" s="64"/>
    </row>
    <row r="20" spans="1:6" s="38" customFormat="1" ht="20.25" customHeight="1">
      <c r="A20" s="66"/>
      <c r="B20" s="63"/>
      <c r="C20" s="64"/>
      <c r="D20" s="64"/>
      <c r="E20" s="65"/>
      <c r="F20" s="65"/>
    </row>
    <row r="21" spans="1:6" s="38" customFormat="1" ht="17.25" customHeight="1">
      <c r="A21" s="69" t="s">
        <v>88</v>
      </c>
      <c r="B21" s="70"/>
      <c r="C21" s="62">
        <f aca="true" t="shared" si="0" ref="C21:F21">SUM(C7:C20)</f>
        <v>0</v>
      </c>
      <c r="D21" s="62">
        <f t="shared" si="0"/>
        <v>0</v>
      </c>
      <c r="E21" s="62">
        <f t="shared" si="0"/>
        <v>0</v>
      </c>
      <c r="F21" s="62">
        <f t="shared" si="0"/>
        <v>0</v>
      </c>
    </row>
    <row r="22" spans="1:2" s="39" customFormat="1" ht="36.75" customHeight="1">
      <c r="A22" s="71" t="s">
        <v>89</v>
      </c>
      <c r="B22" s="71"/>
    </row>
    <row r="23" spans="1:6" s="40" customFormat="1" ht="15.75" customHeight="1">
      <c r="A23" s="40" t="s">
        <v>90</v>
      </c>
      <c r="E23" s="72" t="s">
        <v>59</v>
      </c>
      <c r="F23" s="73"/>
    </row>
  </sheetData>
  <sheetProtection/>
  <mergeCells count="9">
    <mergeCell ref="A1:F1"/>
    <mergeCell ref="B3:F3"/>
    <mergeCell ref="A21:B21"/>
    <mergeCell ref="A22:B22"/>
    <mergeCell ref="A3:A5"/>
    <mergeCell ref="B4:B5"/>
    <mergeCell ref="C4:C5"/>
    <mergeCell ref="E4:E5"/>
    <mergeCell ref="F4:F5"/>
  </mergeCells>
  <printOptions/>
  <pageMargins left="1.02" right="0.75" top="0.7900000000000001" bottom="0.59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B9" sqref="B9:B12"/>
    </sheetView>
  </sheetViews>
  <sheetFormatPr defaultColWidth="9.00390625" defaultRowHeight="14.25"/>
  <cols>
    <col min="1" max="1" width="7.375" style="0" customWidth="1"/>
    <col min="2" max="2" width="7.125" style="0" customWidth="1"/>
    <col min="3" max="3" width="7.00390625" style="0" customWidth="1"/>
    <col min="4" max="4" width="4.50390625" style="1" customWidth="1"/>
    <col min="5" max="7" width="5.625" style="1" customWidth="1"/>
    <col min="8" max="8" width="6.375" style="0" customWidth="1"/>
    <col min="9" max="9" width="7.25390625" style="0" customWidth="1"/>
    <col min="10" max="10" width="7.00390625" style="0" customWidth="1"/>
    <col min="11" max="11" width="6.75390625" style="0" customWidth="1"/>
    <col min="12" max="13" width="6.50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8.375" style="0" customWidth="1"/>
  </cols>
  <sheetData>
    <row r="1" spans="1:17" ht="25.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44</v>
      </c>
      <c r="B2" s="3"/>
      <c r="C2" s="3"/>
      <c r="D2" s="4"/>
      <c r="E2" s="4"/>
      <c r="F2" s="4"/>
      <c r="G2" s="4"/>
      <c r="H2" s="4"/>
      <c r="I2" s="25" t="s">
        <v>92</v>
      </c>
      <c r="J2" s="25"/>
      <c r="K2" s="25"/>
      <c r="L2" s="25"/>
      <c r="M2" s="25"/>
      <c r="N2" s="25"/>
      <c r="O2" s="25"/>
      <c r="P2" s="25"/>
      <c r="Q2" s="25"/>
    </row>
    <row r="3" spans="1:17" ht="14.25">
      <c r="A3" s="5" t="s">
        <v>61</v>
      </c>
      <c r="B3" s="6" t="s">
        <v>93</v>
      </c>
      <c r="C3" s="6"/>
      <c r="D3" s="7" t="s">
        <v>94</v>
      </c>
      <c r="E3" s="8"/>
      <c r="F3" s="8"/>
      <c r="G3" s="9"/>
      <c r="H3" s="10" t="s">
        <v>95</v>
      </c>
      <c r="I3" s="26"/>
      <c r="J3" s="26"/>
      <c r="K3" s="26"/>
      <c r="L3" s="26"/>
      <c r="M3" s="26"/>
      <c r="N3" s="26"/>
      <c r="O3" s="26"/>
      <c r="P3" s="26"/>
      <c r="Q3" s="36"/>
    </row>
    <row r="4" spans="1:17" ht="14.25">
      <c r="A4" s="5"/>
      <c r="B4" s="6"/>
      <c r="C4" s="6"/>
      <c r="D4" s="11"/>
      <c r="E4" s="12"/>
      <c r="F4" s="12"/>
      <c r="G4" s="13"/>
      <c r="H4" s="5" t="s">
        <v>96</v>
      </c>
      <c r="I4" s="5"/>
      <c r="J4" s="5"/>
      <c r="K4" s="5" t="s">
        <v>97</v>
      </c>
      <c r="L4" s="5"/>
      <c r="M4" s="5"/>
      <c r="N4" s="5" t="s">
        <v>98</v>
      </c>
      <c r="O4" s="5"/>
      <c r="P4" s="5" t="s">
        <v>25</v>
      </c>
      <c r="Q4" s="5"/>
    </row>
    <row r="5" spans="1:17" ht="14.25">
      <c r="A5" s="5"/>
      <c r="B5" s="5" t="s">
        <v>8</v>
      </c>
      <c r="C5" s="5" t="s">
        <v>9</v>
      </c>
      <c r="D5" s="5" t="s">
        <v>99</v>
      </c>
      <c r="E5" s="5"/>
      <c r="F5" s="5" t="s">
        <v>100</v>
      </c>
      <c r="G5" s="5"/>
      <c r="H5" s="5" t="s">
        <v>8</v>
      </c>
      <c r="I5" s="5" t="s">
        <v>9</v>
      </c>
      <c r="J5" s="5" t="s">
        <v>101</v>
      </c>
      <c r="K5" s="5" t="s">
        <v>8</v>
      </c>
      <c r="L5" s="5" t="s">
        <v>9</v>
      </c>
      <c r="M5" s="5" t="s">
        <v>101</v>
      </c>
      <c r="N5" s="5" t="s">
        <v>9</v>
      </c>
      <c r="O5" s="5" t="s">
        <v>101</v>
      </c>
      <c r="P5" s="5" t="s">
        <v>102</v>
      </c>
      <c r="Q5" s="5" t="s">
        <v>101</v>
      </c>
    </row>
    <row r="6" spans="1:17" ht="14.25">
      <c r="A6" s="5"/>
      <c r="B6" s="5"/>
      <c r="C6" s="5"/>
      <c r="D6" s="5" t="s">
        <v>102</v>
      </c>
      <c r="E6" s="5" t="s">
        <v>101</v>
      </c>
      <c r="F6" s="5" t="s">
        <v>102</v>
      </c>
      <c r="G6" s="5" t="s">
        <v>101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7" ht="14.25">
      <c r="A8" s="14" t="s">
        <v>103</v>
      </c>
      <c r="B8" s="14">
        <f>SUM(B9:B22)</f>
        <v>107</v>
      </c>
      <c r="C8" s="14">
        <f aca="true" t="shared" si="0" ref="C8:Q8">SUM(C9:C22)</f>
        <v>213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</row>
    <row r="9" spans="1:17" ht="15.75">
      <c r="A9" s="15" t="s">
        <v>34</v>
      </c>
      <c r="B9" s="16">
        <v>20</v>
      </c>
      <c r="C9" s="16">
        <v>29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27"/>
      <c r="O9" s="17"/>
      <c r="P9" s="28"/>
      <c r="Q9" s="17"/>
    </row>
    <row r="10" spans="1:17" ht="15.75">
      <c r="A10" s="15" t="s">
        <v>36</v>
      </c>
      <c r="B10" s="16">
        <v>55</v>
      </c>
      <c r="C10" s="18">
        <v>118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.75">
      <c r="A11" s="15" t="s">
        <v>37</v>
      </c>
      <c r="B11" s="16">
        <v>9</v>
      </c>
      <c r="C11" s="16">
        <v>21</v>
      </c>
      <c r="D11" s="17"/>
      <c r="E11" s="17"/>
      <c r="F11" s="17"/>
      <c r="G11" s="17"/>
      <c r="H11" s="5"/>
      <c r="I11" s="5"/>
      <c r="J11" s="5"/>
      <c r="K11" s="17"/>
      <c r="L11" s="17"/>
      <c r="M11" s="17"/>
      <c r="N11" s="27"/>
      <c r="O11" s="17"/>
      <c r="P11" s="28"/>
      <c r="Q11" s="17"/>
    </row>
    <row r="12" spans="1:17" ht="15.75">
      <c r="A12" s="15" t="s">
        <v>38</v>
      </c>
      <c r="B12" s="16">
        <v>23</v>
      </c>
      <c r="C12" s="16">
        <v>45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4.25">
      <c r="A13" s="15"/>
      <c r="B13" s="5"/>
      <c r="C13" s="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4.25">
      <c r="A14" s="1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7"/>
      <c r="O14" s="17"/>
      <c r="P14" s="28"/>
      <c r="Q14" s="17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/>
      <c r="O15" s="5"/>
      <c r="P15" s="30"/>
      <c r="Q15" s="5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9"/>
      <c r="O16" s="5"/>
      <c r="P16" s="30"/>
      <c r="Q16" s="5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9"/>
      <c r="O17" s="5"/>
      <c r="P17" s="30"/>
      <c r="Q17" s="5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31"/>
      <c r="L18" s="31"/>
      <c r="M18" s="31"/>
      <c r="N18" s="31"/>
      <c r="O18" s="31"/>
      <c r="P18" s="32"/>
      <c r="Q18" s="31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  <c r="O19" s="5"/>
      <c r="P19" s="30"/>
      <c r="Q19" s="5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9"/>
      <c r="O20" s="5"/>
      <c r="P20" s="30"/>
      <c r="Q20" s="5"/>
    </row>
    <row r="21" spans="1:17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9"/>
      <c r="O21" s="5"/>
      <c r="P21" s="30"/>
      <c r="Q21" s="5"/>
    </row>
    <row r="22" spans="1:17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9"/>
      <c r="O22" s="5"/>
      <c r="P22" s="30"/>
      <c r="Q22" s="5"/>
    </row>
    <row r="23" spans="1:17" ht="14.25">
      <c r="A23" s="20" t="s">
        <v>104</v>
      </c>
      <c r="B23" s="20"/>
      <c r="C23" s="20"/>
      <c r="D23" s="3"/>
      <c r="E23" s="3"/>
      <c r="F23" s="3"/>
      <c r="G23" s="3"/>
      <c r="H23" s="20"/>
      <c r="I23" s="20"/>
      <c r="J23" s="20"/>
      <c r="K23" s="20"/>
      <c r="L23" s="20"/>
      <c r="M23" s="20"/>
      <c r="N23" s="33"/>
      <c r="O23" s="34" t="s">
        <v>105</v>
      </c>
      <c r="P23" s="34"/>
      <c r="Q23" s="34"/>
    </row>
    <row r="24" spans="1:17" ht="14.25">
      <c r="A24" s="21" t="s">
        <v>106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5"/>
      <c r="M24" s="35"/>
      <c r="N24" s="35"/>
      <c r="O24" s="35"/>
      <c r="P24" s="35"/>
      <c r="Q24" s="35"/>
    </row>
    <row r="25" spans="1:17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5"/>
      <c r="M25" s="35"/>
      <c r="N25" s="35"/>
      <c r="O25" s="35"/>
      <c r="P25" s="35"/>
      <c r="Q25" s="35"/>
    </row>
    <row r="26" spans="1:17" ht="14.25">
      <c r="A26" s="22" t="s">
        <v>107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4.25">
      <c r="A28" s="1"/>
      <c r="B28" s="1"/>
      <c r="C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sheetProtection/>
  <mergeCells count="30">
    <mergeCell ref="A1:Q1"/>
    <mergeCell ref="A2:C2"/>
    <mergeCell ref="I2:Q2"/>
    <mergeCell ref="H3:Q3"/>
    <mergeCell ref="H4:J4"/>
    <mergeCell ref="K4:M4"/>
    <mergeCell ref="N4:O4"/>
    <mergeCell ref="P4:Q4"/>
    <mergeCell ref="D5:E5"/>
    <mergeCell ref="F5:G5"/>
    <mergeCell ref="A23:M23"/>
    <mergeCell ref="O23:Q23"/>
    <mergeCell ref="A3:A7"/>
    <mergeCell ref="B5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3:C4"/>
    <mergeCell ref="A29:Q33"/>
    <mergeCell ref="D3:G4"/>
    <mergeCell ref="A24:K25"/>
    <mergeCell ref="A26:Q27"/>
  </mergeCells>
  <printOptions/>
  <pageMargins left="0.75" right="0.75" top="1" bottom="1" header="0.51" footer="0.51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水木俊风</cp:lastModifiedBy>
  <cp:lastPrinted>2015-01-06T06:24:58Z</cp:lastPrinted>
  <dcterms:created xsi:type="dcterms:W3CDTF">2001-03-01T06:29:07Z</dcterms:created>
  <dcterms:modified xsi:type="dcterms:W3CDTF">2019-12-09T05:34:21Z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