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1715" tabRatio="941" firstSheet="1" activeTab="1"/>
  </bookViews>
  <sheets>
    <sheet name="Define" sheetId="42" state="hidden" r:id="rId1"/>
    <sheet name="市社支" sheetId="34" r:id="rId2"/>
    <sheet name="市社收" sheetId="33" r:id="rId3"/>
    <sheet name="本社收" sheetId="43" r:id="rId4"/>
    <sheet name="结余预算表" sheetId="45" r:id="rId5"/>
    <sheet name="本社支" sheetId="44" r:id="rId6"/>
    <sheet name="说明" sheetId="46" r:id="rId7"/>
  </sheets>
  <definedNames>
    <definedName name="_xlnm.Print_Titles" localSheetId="3">本社收!$3:$4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<sst xmlns="http://schemas.openxmlformats.org/spreadsheetml/2006/main" count="120" uniqueCount="68">
  <si>
    <t>FORMULA_DBT=</t>
  </si>
  <si>
    <t>C:\DOCUMENTS AND SETTINGS\ADMINISTRATOR\桌面\2018年人代会草案简表定稿.XLSX</t>
  </si>
  <si>
    <t>公式</t>
  </si>
  <si>
    <t>2018本级项级-整数</t>
  </si>
  <si>
    <t>盘锦市2025年社会保险基金预算支出预算表</t>
  </si>
  <si>
    <t>单位：万元</t>
  </si>
  <si>
    <t>预算科目</t>
  </si>
  <si>
    <t>2024年预算数</t>
  </si>
  <si>
    <t>2025年预算数</t>
  </si>
  <si>
    <t>2025年预算数比2024年预算数</t>
  </si>
  <si>
    <t>增减额</t>
  </si>
  <si>
    <t>增减%</t>
  </si>
  <si>
    <t>社会保险基金预算支出合计</t>
  </si>
  <si>
    <t>企业职工基本养老保险基金支出</t>
  </si>
  <si>
    <t>城乡居民基本养老保险基金支出</t>
  </si>
  <si>
    <t>机关事业单位基本养老保险基金支出</t>
  </si>
  <si>
    <t>职工基本医疗保险基金支出</t>
  </si>
  <si>
    <t>城乡居民基本医疗保险基金支出</t>
  </si>
  <si>
    <t>工伤保险基金支出</t>
  </si>
  <si>
    <t>失业保险基金支出</t>
  </si>
  <si>
    <t>盘锦市2025年社会保险基金预算收入预算表</t>
  </si>
  <si>
    <t>2024年快报数</t>
  </si>
  <si>
    <t>2025年预算数比2024年快报数</t>
  </si>
  <si>
    <t>社会保险基金预算收入合计</t>
  </si>
  <si>
    <t>城乡居民基本养老保险基金收入</t>
  </si>
  <si>
    <t>机关事业单位基本养老保险基金收入</t>
  </si>
  <si>
    <t>职工基本医疗保险基金收入</t>
  </si>
  <si>
    <t>城乡居民基本医疗保险基金收入</t>
  </si>
  <si>
    <t>工伤保险基金收入</t>
  </si>
  <si>
    <t>市本级2025年社会保险基金预算收入预算表</t>
  </si>
  <si>
    <t>2024年执行数</t>
  </si>
  <si>
    <t>2025年预算数比2024年执行数</t>
  </si>
  <si>
    <t>市本级社会保险基金预算收入合计</t>
  </si>
  <si>
    <t xml:space="preserve">    保险费收入</t>
  </si>
  <si>
    <t xml:space="preserve">    财政补贴收入</t>
  </si>
  <si>
    <t>*</t>
  </si>
  <si>
    <t xml:space="preserve">    其他收入</t>
  </si>
  <si>
    <t>注：加注*号请参见说明。</t>
  </si>
  <si>
    <t>市本级2025年社会保险基金预算结余预算表</t>
  </si>
  <si>
    <t>市本级社会保险基金预算本年收支结余合计</t>
  </si>
  <si>
    <t>市本级社会保险基金预算年末滚存结余合计</t>
  </si>
  <si>
    <t>一、机关事业单位基本养老保险基金本年收支结余</t>
  </si>
  <si>
    <t xml:space="preserve">    机关事业单位基本养老保险基金年末滚存结余</t>
  </si>
  <si>
    <t>二、职工基本医疗保险基金本年收支结余</t>
  </si>
  <si>
    <t xml:space="preserve">    职工基本医疗保险基金年末滚存结余</t>
  </si>
  <si>
    <t>三、工伤保险基金本年收支结余</t>
  </si>
  <si>
    <t xml:space="preserve">    工伤保险基金年末滚存结余</t>
  </si>
  <si>
    <t>四、城乡居民基本医疗保险基金本年收支结余</t>
  </si>
  <si>
    <t xml:space="preserve">    城乡居民基本医疗保险基金年末滚存结余</t>
  </si>
  <si>
    <t>市本级2025年社会保险基金预算支出预算表</t>
  </si>
  <si>
    <t>市本级社会保险基金预算支出合计</t>
  </si>
  <si>
    <t xml:space="preserve">  社会保险待遇支出</t>
  </si>
  <si>
    <t xml:space="preserve">  其他支出</t>
  </si>
  <si>
    <t xml:space="preserve">  基本医疗保险统筹基金支出</t>
  </si>
  <si>
    <t xml:space="preserve">  基本医疗保险个人账户基金支出</t>
  </si>
  <si>
    <t xml:space="preserve">  大病保险支出</t>
  </si>
  <si>
    <t>盘锦市2025年市本级社会保险基金说明</t>
  </si>
  <si>
    <t xml:space="preserve">    一、市本级2025年社会保险基金预算收入预算表</t>
  </si>
  <si>
    <t xml:space="preserve">    1、机关事业单位基本养老保险基金财政补贴收入增长34.1%。主要原因是2025年基金待遇收支缺口加大，为确保养老待遇发放，增加财政补助支出。</t>
  </si>
  <si>
    <t xml:space="preserve">    2、机关事业单位基本养老保险基金其他收入无变化。</t>
  </si>
  <si>
    <t xml:space="preserve">    3、城乡居民基本医疗保险基金保险费收入增加5.4%。主要原因是城乡居民医保中未成年人人均缴费标准提标，从330元/年提高至400元/年。</t>
  </si>
  <si>
    <t xml:space="preserve">    4、城乡居民基本医疗保险基金无其他收入。</t>
  </si>
  <si>
    <t xml:space="preserve">    二、市本级2025年社会保险基金预算支出预算表</t>
  </si>
  <si>
    <t xml:space="preserve">    1、机关事业单位基本养老保险基金其他支出增加2.6%。主要原因是退休人员有所增加，个人老账户划转职业年金增加。</t>
  </si>
  <si>
    <t xml:space="preserve">    2、职工基本医疗保险统筹基金支出增长6.5%。主要原因是职工基本医疗保险门诊统筹最高支付限额提标，同时与基层医疗机构进行家庭医生签约的职工参保人报销比例提高。</t>
  </si>
  <si>
    <t xml:space="preserve">    3、职工基本医疗保险个人账户基金支出增长3.3%。主要原因是个人账户实行家庭共济政策导致基金支出增加。</t>
  </si>
  <si>
    <t xml:space="preserve">    4、城乡居民基本医疗保险基金大病保险支出增长9.1%。主要原因是大病保险人均筹资标准提标，由100元/年提高到110元/年。</t>
  </si>
  <si>
    <t xml:space="preserve">    5、城乡居民基本医疗保险基金社会保险其他支出下降100%。主要原因是2025年无新冠疫苗及疫苗接种费用支出。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</si>
</sst>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&quot;$&quot;* #,##0_-;\-&quot;$&quot;* #,##0_-;_-&quot;$&quot;* &quot;-&quot;_-;_-@_-"/>
    <numFmt numFmtId="177" formatCode="#,##0.00&quot;￥&quot;;[Red]\-#,##0.00&quot;￥&quot;"/>
    <numFmt numFmtId="178" formatCode="0.0"/>
    <numFmt numFmtId="179" formatCode="#,##0.00&quot;￥&quot;;\-#,##0.00&quot;￥&quot;"/>
    <numFmt numFmtId="180" formatCode="_-* #,##0&quot;￥&quot;_-;\-* #,##0&quot;￥&quot;_-;_-* &quot;-&quot;&quot;￥&quot;_-;_-@_-"/>
    <numFmt numFmtId="181" formatCode="_(* #,##0.00_);_(* \(#,##0.00\);_(* &quot;-&quot;??_);_(@_)"/>
    <numFmt numFmtId="182" formatCode="_(&quot;$&quot;* #,##0.00_);_(&quot;$&quot;* \(#,##0.00\);_(&quot;$&quot;* &quot;-&quot;??_);_(@_)"/>
    <numFmt numFmtId="183" formatCode="_-* #,##0&quot;$&quot;_-;\-* #,##0&quot;$&quot;_-;_-* &quot;-&quot;&quot;$&quot;_-;_-@_-"/>
    <numFmt numFmtId="184" formatCode="_-* #,##0.00_$_-;\-* #,##0.00_$_-;_-* &quot;-&quot;??_$_-;_-@_-"/>
    <numFmt numFmtId="185" formatCode="_-* #,##0_$_-;\-* #,##0_$_-;_-* &quot;-&quot;_$_-;_-@_-"/>
    <numFmt numFmtId="186" formatCode="_-* #,##0.00&quot;$&quot;_-;\-* #,##0.00&quot;$&quot;_-;_-* &quot;-&quot;??&quot;$&quot;_-;_-@_-"/>
    <numFmt numFmtId="187" formatCode="0_ "/>
    <numFmt numFmtId="188" formatCode="0.0%"/>
    <numFmt numFmtId="189" formatCode="0_ ;[Red]\-0\ "/>
    <numFmt numFmtId="190" formatCode="0.0_ "/>
    <numFmt numFmtId="191" formatCode="_ * #,##0_ ;_ * \-#,##0_ ;_ * &quot;-&quot;??_ ;_ @_ "/>
  </numFmts>
  <fonts count="86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20"/>
      <name val="黑体"/>
      <charset val="134"/>
    </font>
    <font>
      <sz val="11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name val="黑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20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20"/>
      <name val="宋体"/>
      <charset val="134"/>
    </font>
    <font>
      <sz val="12"/>
      <color indexed="20"/>
      <name val="楷体_GB2312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name val="Times New Roman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Tahoma"/>
      <charset val="134"/>
    </font>
    <font>
      <b/>
      <sz val="11"/>
      <color indexed="52"/>
      <name val="宋体"/>
      <charset val="134"/>
    </font>
    <font>
      <b/>
      <sz val="12"/>
      <name val="Arial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0"/>
      <name val="Geneva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0.5"/>
      <color indexed="20"/>
      <name val="宋体"/>
      <charset val="134"/>
    </font>
    <font>
      <sz val="11"/>
      <name val="ＭＳ Ｐゴシック"/>
      <charset val="134"/>
    </font>
    <font>
      <sz val="12"/>
      <color indexed="17"/>
      <name val="楷体_GB2312"/>
      <charset val="134"/>
    </font>
    <font>
      <b/>
      <sz val="15"/>
      <color indexed="56"/>
      <name val="宋体"/>
      <charset val="134"/>
    </font>
    <font>
      <sz val="12"/>
      <color indexed="16"/>
      <name val="宋体"/>
      <charset val="134"/>
    </font>
    <font>
      <sz val="8"/>
      <name val="Arial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2"/>
      <color indexed="17"/>
      <name val="宋体"/>
      <charset val="134"/>
    </font>
    <font>
      <sz val="12"/>
      <name val="Arial"/>
      <charset val="134"/>
    </font>
    <font>
      <b/>
      <sz val="18"/>
      <color indexed="56"/>
      <name val="宋体"/>
      <charset val="134"/>
    </font>
    <font>
      <sz val="10.5"/>
      <color indexed="17"/>
      <name val="宋体"/>
      <charset val="134"/>
    </font>
    <font>
      <sz val="11"/>
      <color indexed="62"/>
      <name val="宋体"/>
      <charset val="134"/>
    </font>
    <font>
      <sz val="10"/>
      <color indexed="8"/>
      <name val="宋体"/>
      <charset val="134"/>
    </font>
    <font>
      <sz val="11"/>
      <color indexed="10"/>
      <name val="宋体"/>
      <charset val="134"/>
    </font>
    <font>
      <sz val="12"/>
      <color indexed="9"/>
      <name val="宋体"/>
      <charset val="134"/>
    </font>
    <font>
      <sz val="10"/>
      <name val="Helv"/>
      <charset val="134"/>
    </font>
    <font>
      <sz val="12"/>
      <color indexed="8"/>
      <name val="华文仿宋"/>
      <charset val="134"/>
    </font>
    <font>
      <sz val="7"/>
      <name val="Small Fonts"/>
      <charset val="134"/>
    </font>
    <font>
      <b/>
      <sz val="11"/>
      <color indexed="56"/>
      <name val="宋体"/>
      <charset val="134"/>
    </font>
    <font>
      <b/>
      <sz val="9"/>
      <color indexed="9"/>
      <name val="宋体"/>
      <charset val="134"/>
    </font>
    <font>
      <b/>
      <sz val="10"/>
      <name val="MS Sans Serif"/>
      <charset val="134"/>
    </font>
    <font>
      <sz val="12"/>
      <name val="官帕眉"/>
      <charset val="134"/>
    </font>
    <font>
      <b/>
      <sz val="18"/>
      <name val="Arial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b/>
      <sz val="14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u/>
      <sz val="12"/>
      <color indexed="36"/>
      <name val="宋体"/>
      <charset val="134"/>
    </font>
    <font>
      <sz val="12"/>
      <name val="Courier"/>
      <charset val="134"/>
    </font>
    <font>
      <b/>
      <sz val="12"/>
      <color indexed="8"/>
      <name val="宋体"/>
      <charset val="134"/>
    </font>
    <font>
      <u/>
      <sz val="12"/>
      <color indexed="12"/>
      <name val="宋体"/>
      <charset val="134"/>
    </font>
    <font>
      <sz val="10"/>
      <name val="Times New Roman"/>
      <charset val="134"/>
    </font>
    <font>
      <sz val="12"/>
      <name val="바탕체"/>
      <charset val="134"/>
    </font>
  </fonts>
  <fills count="7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55"/>
      </patternFill>
    </fill>
    <fill>
      <patternFill patternType="solid">
        <fgColor indexed="30"/>
        <bgColor indexed="30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54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53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2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30"/>
      </bottom>
      <diagonal/>
    </border>
  </borders>
  <cellStyleXfs count="212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36" fillId="0" borderId="0"/>
    <xf numFmtId="0" fontId="35" fillId="33" borderId="0" applyNumberFormat="0" applyBorder="0" applyAlignment="0" applyProtection="0">
      <alignment vertical="center"/>
    </xf>
    <xf numFmtId="0" fontId="35" fillId="36" borderId="0">
      <alignment horizontal="left" vertical="top"/>
    </xf>
    <xf numFmtId="0" fontId="37" fillId="36" borderId="0">
      <alignment horizontal="right" vertical="center"/>
    </xf>
    <xf numFmtId="0" fontId="38" fillId="37" borderId="0" applyNumberFormat="0" applyBorder="0" applyAlignment="0" applyProtection="0"/>
    <xf numFmtId="0" fontId="35" fillId="3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9" fillId="0" borderId="0"/>
    <xf numFmtId="0" fontId="40" fillId="40" borderId="12" applyNumberFormat="0" applyAlignment="0" applyProtection="0">
      <alignment vertical="center"/>
    </xf>
    <xf numFmtId="0" fontId="41" fillId="0" borderId="13">
      <alignment horizontal="left" vertical="center"/>
    </xf>
    <xf numFmtId="0" fontId="33" fillId="39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43" borderId="14" applyNumberFormat="0" applyFont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5" fillId="0" borderId="0"/>
    <xf numFmtId="0" fontId="5" fillId="0" borderId="2">
      <alignment horizontal="distributed" vertical="center" wrapText="1"/>
    </xf>
    <xf numFmtId="9" fontId="44" fillId="0" borderId="0" applyFont="0" applyFill="0" applyBorder="0" applyAlignment="0" applyProtection="0">
      <alignment vertical="center"/>
    </xf>
    <xf numFmtId="0" fontId="46" fillId="0" borderId="0"/>
    <xf numFmtId="0" fontId="47" fillId="40" borderId="15" applyNumberFormat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9" fillId="47" borderId="17" applyNumberFormat="0" applyAlignment="0" applyProtection="0">
      <alignment vertical="center"/>
    </xf>
    <xf numFmtId="176" fontId="45" fillId="0" borderId="0" applyFont="0" applyFill="0" applyBorder="0" applyAlignment="0" applyProtection="0"/>
    <xf numFmtId="0" fontId="35" fillId="48" borderId="0" applyNumberFormat="0" applyBorder="0" applyAlignment="0" applyProtection="0">
      <alignment vertical="center"/>
    </xf>
    <xf numFmtId="0" fontId="36" fillId="0" borderId="0" applyFont="0" applyFill="0" applyBorder="0" applyAlignment="0" applyProtection="0"/>
    <xf numFmtId="1" fontId="5" fillId="0" borderId="2">
      <alignment vertical="center"/>
      <protection locked="0"/>
    </xf>
    <xf numFmtId="177" fontId="44" fillId="0" borderId="0"/>
    <xf numFmtId="0" fontId="50" fillId="39" borderId="0" applyNumberFormat="0" applyBorder="0" applyAlignment="0" applyProtection="0">
      <alignment vertical="center"/>
    </xf>
    <xf numFmtId="178" fontId="5" fillId="0" borderId="2">
      <alignment vertical="center"/>
      <protection locked="0"/>
    </xf>
    <xf numFmtId="0" fontId="35" fillId="4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51" fillId="0" borderId="0" applyFont="0" applyFill="0" applyBorder="0" applyAlignment="0" applyProtection="0"/>
    <xf numFmtId="0" fontId="34" fillId="51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38" fillId="52" borderId="0" applyNumberFormat="0" applyBorder="0" applyAlignment="0" applyProtection="0"/>
    <xf numFmtId="0" fontId="53" fillId="0" borderId="18" applyNumberFormat="0" applyFill="0" applyAlignment="0" applyProtection="0">
      <alignment vertical="center"/>
    </xf>
    <xf numFmtId="0" fontId="54" fillId="53" borderId="0" applyNumberFormat="0" applyBorder="0" applyAlignment="0" applyProtection="0"/>
    <xf numFmtId="10" fontId="55" fillId="36" borderId="2" applyNumberFormat="0" applyBorder="0" applyAlignment="0" applyProtection="0"/>
    <xf numFmtId="0" fontId="56" fillId="0" borderId="19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2" fontId="59" fillId="0" borderId="0" applyProtection="0"/>
    <xf numFmtId="0" fontId="37" fillId="36" borderId="0">
      <alignment horizontal="left" vertical="center"/>
    </xf>
    <xf numFmtId="0" fontId="60" fillId="0" borderId="0" applyNumberFormat="0" applyFill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2" fillId="48" borderId="12" applyNumberFormat="0" applyAlignment="0" applyProtection="0">
      <alignment vertical="center"/>
    </xf>
    <xf numFmtId="0" fontId="63" fillId="36" borderId="0">
      <alignment horizontal="center" vertical="center"/>
    </xf>
    <xf numFmtId="0" fontId="35" fillId="0" borderId="0">
      <alignment vertical="center"/>
    </xf>
    <xf numFmtId="9" fontId="44" fillId="0" borderId="0" applyFont="0" applyFill="0" applyBorder="0" applyAlignment="0" applyProtection="0"/>
    <xf numFmtId="0" fontId="64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179" fontId="44" fillId="0" borderId="0"/>
    <xf numFmtId="0" fontId="58" fillId="34" borderId="0" applyNumberFormat="0" applyBorder="0" applyAlignment="0" applyProtection="0">
      <alignment vertical="center"/>
    </xf>
    <xf numFmtId="0" fontId="65" fillId="54" borderId="0" applyNumberFormat="0" applyBorder="0" applyAlignment="0" applyProtection="0"/>
    <xf numFmtId="180" fontId="44" fillId="0" borderId="0"/>
    <xf numFmtId="0" fontId="66" fillId="0" borderId="0"/>
    <xf numFmtId="0" fontId="65" fillId="57" borderId="0" applyNumberFormat="0" applyBorder="0" applyAlignment="0" applyProtection="0"/>
    <xf numFmtId="0" fontId="38" fillId="57" borderId="0" applyNumberFormat="0" applyBorder="0" applyAlignment="0" applyProtection="0"/>
    <xf numFmtId="0" fontId="65" fillId="58" borderId="0" applyNumberFormat="0" applyBorder="0" applyAlignment="0" applyProtection="0"/>
    <xf numFmtId="0" fontId="67" fillId="36" borderId="0">
      <alignment horizontal="center" vertical="top"/>
    </xf>
    <xf numFmtId="0" fontId="34" fillId="59" borderId="0" applyNumberFormat="0" applyBorder="0" applyAlignment="0" applyProtection="0">
      <alignment vertical="center"/>
    </xf>
    <xf numFmtId="0" fontId="54" fillId="43" borderId="0" applyNumberFormat="0" applyBorder="0" applyAlignment="0" applyProtection="0"/>
    <xf numFmtId="37" fontId="68" fillId="0" borderId="0"/>
    <xf numFmtId="0" fontId="58" fillId="34" borderId="0" applyNumberFormat="0" applyBorder="0" applyAlignment="0" applyProtection="0"/>
    <xf numFmtId="0" fontId="61" fillId="34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0" fontId="70" fillId="36" borderId="0">
      <alignment horizontal="right" vertical="center"/>
    </xf>
    <xf numFmtId="0" fontId="54" fillId="60" borderId="0" applyNumberFormat="0" applyBorder="0" applyAlignment="0" applyProtection="0"/>
    <xf numFmtId="0" fontId="65" fillId="61" borderId="0" applyNumberFormat="0" applyBorder="0" applyAlignment="0" applyProtection="0"/>
    <xf numFmtId="0" fontId="65" fillId="62" borderId="0" applyNumberFormat="0" applyBorder="0" applyAlignment="0" applyProtection="0"/>
    <xf numFmtId="0" fontId="38" fillId="63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66" borderId="0" applyNumberFormat="0" applyBorder="0" applyAlignment="0" applyProtection="0"/>
    <xf numFmtId="0" fontId="65" fillId="67" borderId="0" applyNumberFormat="0" applyBorder="0" applyAlignment="0" applyProtection="0"/>
    <xf numFmtId="0" fontId="59" fillId="0" borderId="21" applyProtection="0"/>
    <xf numFmtId="0" fontId="65" fillId="37" borderId="0" applyNumberFormat="0" applyBorder="0" applyAlignment="0" applyProtection="0"/>
    <xf numFmtId="0" fontId="65" fillId="53" borderId="0" applyNumberFormat="0" applyBorder="0" applyAlignment="0" applyProtection="0"/>
    <xf numFmtId="0" fontId="65" fillId="68" borderId="0" applyNumberFormat="0" applyBorder="0" applyAlignment="0" applyProtection="0"/>
    <xf numFmtId="0" fontId="65" fillId="69" borderId="0" applyNumberFormat="0" applyBorder="0" applyAlignment="0" applyProtection="0"/>
    <xf numFmtId="0" fontId="38" fillId="60" borderId="0" applyNumberFormat="0" applyBorder="0" applyAlignment="0" applyProtection="0"/>
    <xf numFmtId="0" fontId="65" fillId="70" borderId="0" applyNumberFormat="0" applyBorder="0" applyAlignment="0" applyProtection="0"/>
    <xf numFmtId="0" fontId="65" fillId="71" borderId="0" applyNumberFormat="0" applyBorder="0" applyAlignment="0" applyProtection="0"/>
    <xf numFmtId="181" fontId="44" fillId="0" borderId="0" applyFill="0" applyBorder="0" applyAlignment="0"/>
    <xf numFmtId="0" fontId="71" fillId="0" borderId="0" applyNumberFormat="0" applyFill="0" applyBorder="0" applyAlignment="0" applyProtection="0"/>
    <xf numFmtId="41" fontId="45" fillId="0" borderId="0" applyFont="0" applyFill="0" applyBorder="0" applyAlignment="0" applyProtection="0"/>
    <xf numFmtId="181" fontId="45" fillId="0" borderId="0" applyFont="0" applyFill="0" applyBorder="0" applyAlignment="0" applyProtection="0"/>
    <xf numFmtId="0" fontId="44" fillId="0" borderId="0"/>
    <xf numFmtId="182" fontId="45" fillId="0" borderId="0" applyFont="0" applyFill="0" applyBorder="0" applyAlignment="0" applyProtection="0"/>
    <xf numFmtId="0" fontId="72" fillId="0" borderId="0"/>
    <xf numFmtId="0" fontId="59" fillId="0" borderId="0" applyProtection="0"/>
    <xf numFmtId="38" fontId="55" fillId="40" borderId="0" applyNumberFormat="0" applyBorder="0" applyAlignment="0" applyProtection="0"/>
    <xf numFmtId="0" fontId="41" fillId="0" borderId="22" applyNumberFormat="0" applyAlignment="0" applyProtection="0">
      <alignment horizontal="left" vertical="center"/>
    </xf>
    <xf numFmtId="0" fontId="44" fillId="0" borderId="0">
      <alignment vertical="center"/>
    </xf>
    <xf numFmtId="0" fontId="73" fillId="0" borderId="0" applyProtection="0"/>
    <xf numFmtId="0" fontId="41" fillId="0" borderId="0" applyProtection="0"/>
    <xf numFmtId="37" fontId="68" fillId="0" borderId="0">
      <alignment vertical="center"/>
    </xf>
    <xf numFmtId="0" fontId="74" fillId="0" borderId="0"/>
    <xf numFmtId="0" fontId="75" fillId="0" borderId="0"/>
    <xf numFmtId="0" fontId="76" fillId="0" borderId="0"/>
    <xf numFmtId="10" fontId="45" fillId="0" borderId="0" applyFont="0" applyFill="0" applyBorder="0" applyAlignment="0" applyProtection="0"/>
    <xf numFmtId="1" fontId="45" fillId="0" borderId="0"/>
    <xf numFmtId="0" fontId="70" fillId="36" borderId="0">
      <alignment horizontal="left" vertical="center"/>
    </xf>
    <xf numFmtId="0" fontId="37" fillId="36" borderId="0">
      <alignment horizontal="center" vertical="center"/>
    </xf>
    <xf numFmtId="41" fontId="44" fillId="0" borderId="0" applyFont="0" applyFill="0" applyBorder="0" applyAlignment="0" applyProtection="0"/>
    <xf numFmtId="0" fontId="77" fillId="36" borderId="0">
      <alignment horizontal="center" vertical="top"/>
    </xf>
    <xf numFmtId="0" fontId="37" fillId="36" borderId="0">
      <alignment horizontal="left" vertical="top"/>
    </xf>
    <xf numFmtId="0" fontId="63" fillId="36" borderId="0">
      <alignment horizontal="center" vertical="top"/>
    </xf>
    <xf numFmtId="0" fontId="37" fillId="36" borderId="0">
      <alignment horizontal="center" vertical="top"/>
    </xf>
    <xf numFmtId="0" fontId="37" fillId="36" borderId="0">
      <alignment horizontal="right" vertical="top"/>
    </xf>
    <xf numFmtId="0" fontId="38" fillId="36" borderId="0">
      <alignment horizontal="left" vertical="top"/>
    </xf>
    <xf numFmtId="0" fontId="78" fillId="0" borderId="0"/>
    <xf numFmtId="0" fontId="38" fillId="36" borderId="0">
      <alignment horizontal="left" vertical="center"/>
    </xf>
    <xf numFmtId="0" fontId="69" fillId="0" borderId="23" applyNumberFormat="0" applyFill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44" fillId="0" borderId="0" applyFont="0" applyFill="0" applyBorder="0" applyAlignment="0" applyProtection="0"/>
    <xf numFmtId="0" fontId="54" fillId="33" borderId="0" applyNumberFormat="0" applyBorder="0" applyAlignment="0" applyProtection="0"/>
    <xf numFmtId="9" fontId="72" fillId="0" borderId="0" applyFont="0" applyFill="0" applyBorder="0" applyAlignment="0" applyProtection="0"/>
    <xf numFmtId="0" fontId="58" fillId="72" borderId="0" applyNumberFormat="0" applyBorder="0" applyAlignment="0" applyProtection="0"/>
    <xf numFmtId="0" fontId="50" fillId="33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81" fillId="0" borderId="0"/>
    <xf numFmtId="43" fontId="35" fillId="0" borderId="0" applyFont="0" applyFill="0" applyBorder="0" applyAlignment="0" applyProtection="0">
      <alignment vertical="center"/>
    </xf>
    <xf numFmtId="0" fontId="82" fillId="73" borderId="0" applyNumberFormat="0" applyBorder="0" applyAlignment="0" applyProtection="0"/>
    <xf numFmtId="0" fontId="34" fillId="74" borderId="0" applyNumberFormat="0" applyBorder="0" applyAlignment="0" applyProtection="0">
      <alignment vertical="center"/>
    </xf>
    <xf numFmtId="0" fontId="78" fillId="0" borderId="0">
      <alignment vertical="center"/>
    </xf>
    <xf numFmtId="0" fontId="44" fillId="0" borderId="0"/>
    <xf numFmtId="0" fontId="44" fillId="0" borderId="0">
      <alignment vertical="center"/>
    </xf>
    <xf numFmtId="0" fontId="44" fillId="0" borderId="0">
      <alignment vertical="center"/>
    </xf>
    <xf numFmtId="0" fontId="83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183" fontId="36" fillId="0" borderId="0" applyFont="0" applyFill="0" applyBorder="0" applyAlignment="0" applyProtection="0"/>
    <xf numFmtId="38" fontId="51" fillId="0" borderId="0" applyFont="0" applyFill="0" applyBorder="0" applyAlignment="0" applyProtection="0"/>
    <xf numFmtId="184" fontId="36" fillId="0" borderId="0" applyFont="0" applyFill="0" applyBorder="0" applyAlignment="0" applyProtection="0"/>
    <xf numFmtId="0" fontId="84" fillId="0" borderId="0"/>
    <xf numFmtId="185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41" fontId="84" fillId="0" borderId="0" applyFont="0" applyFill="0" applyBorder="0" applyAlignment="0" applyProtection="0"/>
    <xf numFmtId="43" fontId="84" fillId="0" borderId="0" applyFont="0" applyFill="0" applyBorder="0" applyAlignment="0" applyProtection="0"/>
    <xf numFmtId="0" fontId="82" fillId="75" borderId="0" applyNumberFormat="0" applyBorder="0" applyAlignment="0" applyProtection="0"/>
    <xf numFmtId="0" fontId="82" fillId="76" borderId="0" applyNumberFormat="0" applyBorder="0" applyAlignment="0" applyProtection="0"/>
    <xf numFmtId="0" fontId="36" fillId="0" borderId="0">
      <alignment vertical="center"/>
    </xf>
    <xf numFmtId="40" fontId="51" fillId="0" borderId="0" applyFont="0" applyFill="0" applyBorder="0" applyAlignment="0" applyProtection="0"/>
    <xf numFmtId="0" fontId="85" fillId="0" borderId="0"/>
  </cellStyleXfs>
  <cellXfs count="37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196" applyFont="1" applyFill="1" applyAlignment="1">
      <alignment horizontal="center" vertical="center"/>
    </xf>
    <xf numFmtId="0" fontId="5" fillId="0" borderId="0" xfId="194" applyFont="1" applyFill="1" applyAlignment="1">
      <alignment vertical="center"/>
    </xf>
    <xf numFmtId="187" fontId="5" fillId="0" borderId="0" xfId="196" applyNumberFormat="1" applyFont="1" applyFill="1" applyAlignment="1">
      <alignment vertical="center"/>
    </xf>
    <xf numFmtId="188" fontId="5" fillId="0" borderId="0" xfId="196" applyNumberFormat="1" applyFont="1" applyFill="1" applyAlignment="1">
      <alignment horizontal="right" vertical="center"/>
    </xf>
    <xf numFmtId="0" fontId="5" fillId="0" borderId="1" xfId="194" applyFont="1" applyFill="1" applyBorder="1" applyAlignment="1">
      <alignment horizontal="center" vertical="center" wrapText="1"/>
    </xf>
    <xf numFmtId="189" fontId="5" fillId="0" borderId="2" xfId="155" applyNumberFormat="1" applyFont="1" applyFill="1" applyBorder="1" applyAlignment="1" applyProtection="1">
      <alignment horizontal="center" vertical="center" wrapText="1"/>
    </xf>
    <xf numFmtId="187" fontId="5" fillId="0" borderId="2" xfId="155" applyNumberFormat="1" applyFont="1" applyFill="1" applyBorder="1" applyAlignment="1">
      <alignment horizontal="center" vertical="center" wrapText="1"/>
    </xf>
    <xf numFmtId="0" fontId="5" fillId="0" borderId="3" xfId="194" applyFont="1" applyFill="1" applyBorder="1" applyAlignment="1">
      <alignment horizontal="center" vertical="center" wrapText="1"/>
    </xf>
    <xf numFmtId="0" fontId="4" fillId="0" borderId="2" xfId="196" applyFont="1" applyFill="1" applyBorder="1" applyAlignment="1">
      <alignment horizontal="justify" vertical="center" wrapText="1"/>
    </xf>
    <xf numFmtId="187" fontId="4" fillId="0" borderId="2" xfId="195" applyNumberFormat="1" applyFont="1" applyFill="1" applyBorder="1" applyAlignment="1">
      <alignment vertical="center"/>
    </xf>
    <xf numFmtId="190" fontId="4" fillId="0" borderId="2" xfId="195" applyNumberFormat="1" applyFont="1" applyFill="1" applyBorder="1" applyAlignment="1">
      <alignment horizontal="right" vertical="center"/>
    </xf>
    <xf numFmtId="0" fontId="5" fillId="0" borderId="2" xfId="196" applyFont="1" applyFill="1" applyBorder="1" applyAlignment="1">
      <alignment horizontal="left" vertical="center" wrapText="1" indent="1"/>
    </xf>
    <xf numFmtId="187" fontId="5" fillId="0" borderId="2" xfId="195" applyNumberFormat="1" applyFont="1" applyFill="1" applyBorder="1" applyAlignment="1">
      <alignment vertical="center"/>
    </xf>
    <xf numFmtId="190" fontId="5" fillId="0" borderId="2" xfId="195" applyNumberFormat="1" applyFont="1" applyFill="1" applyBorder="1" applyAlignment="1">
      <alignment horizontal="right" vertical="center"/>
    </xf>
    <xf numFmtId="187" fontId="6" fillId="0" borderId="2" xfId="195" applyNumberFormat="1" applyFont="1" applyFill="1" applyBorder="1" applyAlignment="1">
      <alignment vertical="center"/>
    </xf>
    <xf numFmtId="187" fontId="5" fillId="0" borderId="2" xfId="0" applyNumberFormat="1" applyFont="1" applyFill="1" applyBorder="1" applyAlignment="1">
      <alignment vertical="center"/>
    </xf>
    <xf numFmtId="191" fontId="5" fillId="0" borderId="1" xfId="183" applyNumberFormat="1" applyFont="1" applyFill="1" applyBorder="1" applyAlignment="1">
      <alignment horizontal="center" vertical="center"/>
    </xf>
    <xf numFmtId="191" fontId="5" fillId="0" borderId="2" xfId="183" applyNumberFormat="1" applyFont="1" applyFill="1" applyBorder="1" applyAlignment="1">
      <alignment horizontal="center" vertical="center"/>
    </xf>
    <xf numFmtId="191" fontId="5" fillId="0" borderId="3" xfId="183" applyNumberFormat="1" applyFont="1" applyFill="1" applyBorder="1" applyAlignment="1">
      <alignment horizontal="center" vertical="center"/>
    </xf>
    <xf numFmtId="187" fontId="7" fillId="0" borderId="2" xfId="195" applyNumberFormat="1" applyFont="1" applyFill="1" applyBorder="1" applyAlignment="1">
      <alignment vertical="center"/>
    </xf>
    <xf numFmtId="187" fontId="8" fillId="0" borderId="2" xfId="195" applyNumberFormat="1" applyFont="1" applyFill="1" applyBorder="1" applyAlignment="1">
      <alignment vertical="center"/>
    </xf>
    <xf numFmtId="0" fontId="5" fillId="0" borderId="2" xfId="161" applyFont="1" applyFill="1" applyBorder="1" applyAlignment="1">
      <alignment horizontal="left" vertical="center" wrapText="1" indent="1"/>
    </xf>
    <xf numFmtId="187" fontId="9" fillId="0" borderId="2" xfId="195" applyNumberFormat="1" applyFont="1" applyFill="1" applyBorder="1" applyAlignment="1">
      <alignment vertical="center"/>
    </xf>
    <xf numFmtId="0" fontId="10" fillId="0" borderId="0" xfId="196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0" fillId="0" borderId="0" xfId="196" applyFont="1" applyFill="1" applyAlignment="1">
      <alignment horizontal="center" vertical="center"/>
    </xf>
    <xf numFmtId="187" fontId="5" fillId="0" borderId="0" xfId="196" applyNumberFormat="1" applyFont="1" applyFill="1" applyAlignment="1">
      <alignment vertical="center"/>
    </xf>
    <xf numFmtId="189" fontId="5" fillId="0" borderId="2" xfId="155" applyNumberFormat="1" applyFont="1" applyFill="1" applyBorder="1" applyAlignment="1" applyProtection="1">
      <alignment horizontal="center" vertical="center" wrapText="1"/>
    </xf>
    <xf numFmtId="187" fontId="4" fillId="0" borderId="2" xfId="195" applyNumberFormat="1" applyFont="1" applyFill="1" applyBorder="1" applyAlignment="1">
      <alignment vertical="center"/>
    </xf>
    <xf numFmtId="187" fontId="5" fillId="0" borderId="2" xfId="195" applyNumberFormat="1" applyFont="1" applyFill="1" applyBorder="1" applyAlignment="1">
      <alignment vertical="center"/>
    </xf>
  </cellXfs>
  <cellStyles count="21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gdp" xfId="49"/>
    <cellStyle name="差_城建部门_义县" xfId="50"/>
    <cellStyle name="好_来源表_义县" xfId="51"/>
    <cellStyle name="差_农林水和城市维护标准支出20080505－县区合计_义县" xfId="52"/>
    <cellStyle name="强调文字颜色 2 3 2" xfId="53"/>
    <cellStyle name="20% - 强调文字颜色 3 2 3 3" xfId="54"/>
    <cellStyle name="常规 44" xfId="55"/>
    <cellStyle name="_ET_STYLE_NoName_00__朝阳报省" xfId="56"/>
    <cellStyle name="20% - 强调文字颜色 2 3 6" xfId="57"/>
    <cellStyle name="S21" xfId="58"/>
    <cellStyle name="S16" xfId="59"/>
    <cellStyle name="Accent2 - 40%" xfId="60"/>
    <cellStyle name="40% - 强调文字颜色 2 2 3 2 2" xfId="61"/>
    <cellStyle name="40% - 强调文字颜色 4 3 4" xfId="62"/>
    <cellStyle name="常规 31 2" xfId="63"/>
    <cellStyle name="计算 2 5 3" xfId="64"/>
    <cellStyle name="Header2 3 2 2" xfId="65"/>
    <cellStyle name="差_2006年34青海_上报抚顺市2015.12.29-2016年预算相关报表" xfId="66"/>
    <cellStyle name="适中 2 4 2" xfId="67"/>
    <cellStyle name="60% - 强调文字颜色 2 3" xfId="68"/>
    <cellStyle name="好_27重庆_上报抚顺市2015.12.29-2016年预算相关报表" xfId="69"/>
    <cellStyle name="20% - 强调文字颜色 5 3 6" xfId="70"/>
    <cellStyle name="解释性文本 2 2" xfId="71"/>
    <cellStyle name="注释 3 3 3 2 2" xfId="72"/>
    <cellStyle name="强调文字颜色 4 3 4 3" xfId="73"/>
    <cellStyle name="_norma1_2006年1月份税收收入分类型汇总表" xfId="74"/>
    <cellStyle name="表标题 3 2 3" xfId="75"/>
    <cellStyle name="百分比 4" xfId="76"/>
    <cellStyle name="_各市加班表-支出" xfId="77"/>
    <cellStyle name="输出 2 3 2 2 2" xfId="78"/>
    <cellStyle name="强调文字颜色 1 2 3 2" xfId="79"/>
    <cellStyle name="百分比 5" xfId="80"/>
    <cellStyle name="20% - 强调文字颜色 1 3 4 3" xfId="81"/>
    <cellStyle name="汇总 3 6 2" xfId="82"/>
    <cellStyle name="检查单元格 3 3" xfId="83"/>
    <cellStyle name="Currency [0]" xfId="84"/>
    <cellStyle name="20% - 强调文字颜色 6 3 5" xfId="85"/>
    <cellStyle name="千位[0]_(人代会用)" xfId="86"/>
    <cellStyle name="数字 3 2 3" xfId="87"/>
    <cellStyle name="Dollar (zero dec) 2 2" xfId="88"/>
    <cellStyle name="差_2006年全省财力计算表（中央、决算）" xfId="89"/>
    <cellStyle name="小数 2 4 2" xfId="90"/>
    <cellStyle name="40% - 强调文字颜色 6 3" xfId="91"/>
    <cellStyle name="60% - 强调文字颜色 6 3 4 2 2" xfId="92"/>
    <cellStyle name="통화 [0]_BOILER-CO1" xfId="93"/>
    <cellStyle name="60% - 强调文字颜色 3 3 5 2" xfId="94"/>
    <cellStyle name="好_检验表（调整后）_上报抚顺市2015.12.29-2016年预算相关报表" xfId="95"/>
    <cellStyle name="Accent3 - 20%" xfId="96"/>
    <cellStyle name="标题 1 3 2" xfId="97"/>
    <cellStyle name="差_2006年33甘肃" xfId="98"/>
    <cellStyle name="Input [yellow] 2 2 2 2" xfId="99"/>
    <cellStyle name="标题 2 3 3 2" xfId="100"/>
    <cellStyle name="链接单元格 3 3 2" xfId="101"/>
    <cellStyle name="60% - 强调文字颜色 5 3 2 2" xfId="102"/>
    <cellStyle name="好_M01-2(州市补助收入)_义县" xfId="103"/>
    <cellStyle name="40% - 强调文字颜色 3 3 5" xfId="104"/>
    <cellStyle name="Fixed" xfId="105"/>
    <cellStyle name="S18" xfId="106"/>
    <cellStyle name="标题 6" xfId="107"/>
    <cellStyle name="40% - 强调文字颜色 5 2" xfId="108"/>
    <cellStyle name="强调文字颜色 3 3 6 2" xfId="109"/>
    <cellStyle name="好_2006年全省财力计算表（中央、决算） 2" xfId="110"/>
    <cellStyle name="输入 2 5 3" xfId="111"/>
    <cellStyle name="S1" xfId="112"/>
    <cellStyle name="常规 2 2 2" xfId="113"/>
    <cellStyle name="百分比 2 2 3 3" xfId="114"/>
    <cellStyle name="警告文本 2 2" xfId="115"/>
    <cellStyle name="差_30云南_义县" xfId="116"/>
    <cellStyle name="Currency1 2 2" xfId="117"/>
    <cellStyle name="好_2008年支出核定_义县" xfId="118"/>
    <cellStyle name="Accent5_上报抚顺市2015.12.29-2016年预算相关报表" xfId="119"/>
    <cellStyle name="comma zerodec 2" xfId="120"/>
    <cellStyle name="_2011年计划本子自制" xfId="121"/>
    <cellStyle name="Accent1 - 60%" xfId="122"/>
    <cellStyle name="Accent5 - 40%" xfId="123"/>
    <cellStyle name="Accent5" xfId="124"/>
    <cellStyle name="S0 2 2" xfId="125"/>
    <cellStyle name="60% - 强调文字颜色 1 3 6" xfId="126"/>
    <cellStyle name="差_05潍坊_上报抚顺市2015.12.29-2016年预算相关报表" xfId="127"/>
    <cellStyle name="no dec" xfId="128"/>
    <cellStyle name="好_33甘肃_上报抚顺市2015.12.29-2016年预算相关报表" xfId="129"/>
    <cellStyle name="好_530629_2006年县级财政报表附表_上报抚顺市2015.12.29-2016年预算相关报表" xfId="130"/>
    <cellStyle name="标题 4 3" xfId="131"/>
    <cellStyle name="千位分隔 4" xfId="132"/>
    <cellStyle name="常规 15" xfId="133"/>
    <cellStyle name="S12" xfId="134"/>
    <cellStyle name="差_05潍坊" xfId="135"/>
    <cellStyle name="Accent2 - 60%" xfId="136"/>
    <cellStyle name="Accent1" xfId="137"/>
    <cellStyle name="Accent1 - 40%" xfId="138"/>
    <cellStyle name="Accent1_2006年33甘肃" xfId="139"/>
    <cellStyle name="Accent2" xfId="140"/>
    <cellStyle name="Accent2_2006年33甘肃" xfId="141"/>
    <cellStyle name="Accent3" xfId="142"/>
    <cellStyle name="Total 2 3" xfId="143"/>
    <cellStyle name="Accent3 - 60%" xfId="144"/>
    <cellStyle name="Accent4 - 60%" xfId="145"/>
    <cellStyle name="Accent4_上报抚顺市2015.12.29-2016年预算相关报表" xfId="146"/>
    <cellStyle name="Accent6" xfId="147"/>
    <cellStyle name="Accent6 - 40%" xfId="148"/>
    <cellStyle name="Accent6 - 60%" xfId="149"/>
    <cellStyle name="Accent6_2006年33甘肃" xfId="150"/>
    <cellStyle name="Calc Currency (0)" xfId="151"/>
    <cellStyle name="ColLevel_0" xfId="152"/>
    <cellStyle name="Comma [0]" xfId="153"/>
    <cellStyle name="Comma_1995" xfId="154"/>
    <cellStyle name="常规 2 2" xfId="155"/>
    <cellStyle name="Currency_1995" xfId="156"/>
    <cellStyle name="钎霖_4岿角利" xfId="157"/>
    <cellStyle name="Date" xfId="158"/>
    <cellStyle name="Grey" xfId="159"/>
    <cellStyle name="Header1" xfId="160"/>
    <cellStyle name="常规_附件1：辽宁省社会保险基金预算报省人大 2" xfId="161"/>
    <cellStyle name="HEADING1" xfId="162"/>
    <cellStyle name="HEADING2" xfId="163"/>
    <cellStyle name="no dec 2" xfId="164"/>
    <cellStyle name="Norma,_laroux_4_营业在建 (2)_E21" xfId="165"/>
    <cellStyle name="Normal - Style1" xfId="166"/>
    <cellStyle name="Normal_#10-Headcount" xfId="167"/>
    <cellStyle name="Percent [2]" xfId="168"/>
    <cellStyle name="Percent_laroux" xfId="169"/>
    <cellStyle name="S10" xfId="170"/>
    <cellStyle name="S20" xfId="171"/>
    <cellStyle name="千位分隔[0] 2" xfId="172"/>
    <cellStyle name="S3" xfId="173"/>
    <cellStyle name="S4" xfId="174"/>
    <cellStyle name="S5" xfId="175"/>
    <cellStyle name="S6" xfId="176"/>
    <cellStyle name="S7" xfId="177"/>
    <cellStyle name="S8" xfId="178"/>
    <cellStyle name="常规 2 3" xfId="179"/>
    <cellStyle name="S9" xfId="180"/>
    <cellStyle name="标题 3 2" xfId="181"/>
    <cellStyle name="千位分隔 3 2" xfId="182"/>
    <cellStyle name="千位分隔 2" xfId="183"/>
    <cellStyle name="差_2006年33甘肃_上报抚顺市2015.12.29-2016年预算相关报表" xfId="184"/>
    <cellStyle name="归盒啦_95" xfId="185"/>
    <cellStyle name="好_530623_2006年县级财政报表附表" xfId="186"/>
    <cellStyle name="差_530629_2006年县级财政报表附表" xfId="187"/>
    <cellStyle name="后继超级链接" xfId="188"/>
    <cellStyle name="未定义" xfId="189"/>
    <cellStyle name="千位分隔 5 2" xfId="190"/>
    <cellStyle name="强调 2" xfId="191"/>
    <cellStyle name="强调文字颜色 6 2 4" xfId="192"/>
    <cellStyle name="常规 14" xfId="193"/>
    <cellStyle name="常规 2" xfId="194"/>
    <cellStyle name="常规_（11月12日）2011年全省财政收入预算（2000亿元）" xfId="195"/>
    <cellStyle name="常规_附件1：辽宁省社会保险基金预算报省人大" xfId="196"/>
    <cellStyle name="超级链接" xfId="197"/>
    <cellStyle name="分级显示行_1_13区汇总" xfId="198"/>
    <cellStyle name="烹拳 [0]_ +Foil &amp; -FOIL &amp; PAPER" xfId="199"/>
    <cellStyle name="콤마 [0]_BOILER-CO1" xfId="200"/>
    <cellStyle name="霓付_ +Foil &amp; -FOIL &amp; PAPER" xfId="201"/>
    <cellStyle name="普通_ 白土" xfId="202"/>
    <cellStyle name="霓付 [0]_ +Foil &amp; -FOIL &amp; PAPER" xfId="203"/>
    <cellStyle name="烹拳_ +Foil &amp; -FOIL &amp; PAPER" xfId="204"/>
    <cellStyle name="千分位[0]_ 白土" xfId="205"/>
    <cellStyle name="千分位_ 白土" xfId="206"/>
    <cellStyle name="强调 1" xfId="207"/>
    <cellStyle name="强调 3" xfId="208"/>
    <cellStyle name="样式 1 2" xfId="209"/>
    <cellStyle name="콤마_BOILER-CO1" xfId="210"/>
    <cellStyle name="표준_0N-HANDLING " xfId="211"/>
  </cellStyle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"/>
  <sheetViews>
    <sheetView workbookViewId="0">
      <selection activeCell="A1" sqref="A1"/>
    </sheetView>
  </sheetViews>
  <sheetFormatPr defaultColWidth="9" defaultRowHeight="14.25" outlineLevelCol="4"/>
  <sheetData>
    <row r="1" spans="1:5">
      <c r="A1" t="s">
        <v>0</v>
      </c>
      <c r="B1" t="s">
        <v>1</v>
      </c>
      <c r="C1" t="s">
        <v>2</v>
      </c>
      <c r="D1" t="s">
        <v>1</v>
      </c>
      <c r="E1" t="s">
        <v>3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13"/>
  <sheetViews>
    <sheetView showZeros="0" tabSelected="1" workbookViewId="0">
      <selection activeCell="D6" sqref="D6:D7"/>
    </sheetView>
  </sheetViews>
  <sheetFormatPr defaultColWidth="9" defaultRowHeight="13.5" outlineLevelCol="4"/>
  <cols>
    <col min="1" max="1" width="36" style="6" customWidth="1"/>
    <col min="2" max="2" width="21" style="31" customWidth="1"/>
    <col min="3" max="5" width="21" style="6" customWidth="1"/>
    <col min="6" max="16384" width="9" style="6"/>
  </cols>
  <sheetData>
    <row r="1" ht="18" customHeight="1"/>
    <row r="2" s="4" customFormat="1" ht="35.1" customHeight="1" spans="1:5">
      <c r="A2" s="30" t="s">
        <v>4</v>
      </c>
      <c r="B2" s="32"/>
      <c r="C2" s="30"/>
      <c r="D2" s="30"/>
      <c r="E2" s="30"/>
    </row>
    <row r="3" ht="24.95" customHeight="1" spans="1:5">
      <c r="A3" s="8"/>
      <c r="B3" s="33"/>
      <c r="C3" s="9"/>
      <c r="D3" s="9"/>
      <c r="E3" s="10" t="s">
        <v>5</v>
      </c>
    </row>
    <row r="4" ht="24" customHeight="1" spans="1:5">
      <c r="A4" s="11" t="s">
        <v>6</v>
      </c>
      <c r="B4" s="34" t="s">
        <v>7</v>
      </c>
      <c r="C4" s="12" t="s">
        <v>8</v>
      </c>
      <c r="D4" s="13" t="s">
        <v>9</v>
      </c>
      <c r="E4" s="13"/>
    </row>
    <row r="5" ht="24" customHeight="1" spans="1:5">
      <c r="A5" s="14"/>
      <c r="B5" s="34"/>
      <c r="C5" s="12"/>
      <c r="D5" s="13" t="s">
        <v>10</v>
      </c>
      <c r="E5" s="13" t="s">
        <v>11</v>
      </c>
    </row>
    <row r="6" s="5" customFormat="1" ht="24" customHeight="1" spans="1:5">
      <c r="A6" s="15" t="s">
        <v>12</v>
      </c>
      <c r="B6" s="35">
        <f>SUM(B7:B13)</f>
        <v>570299</v>
      </c>
      <c r="C6" s="16">
        <f>SUM(C7:C13)</f>
        <v>621837</v>
      </c>
      <c r="D6" s="16">
        <f>C6-B6</f>
        <v>51538</v>
      </c>
      <c r="E6" s="17">
        <f>IF(B6=0,,ROUND(D6/B6*100,1))</f>
        <v>9</v>
      </c>
    </row>
    <row r="7" ht="24" customHeight="1" spans="1:5">
      <c r="A7" s="18" t="s">
        <v>13</v>
      </c>
      <c r="B7" s="36"/>
      <c r="C7" s="19"/>
      <c r="D7" s="19">
        <f>C7-B7</f>
        <v>0</v>
      </c>
      <c r="E7" s="17">
        <f t="shared" ref="E7:E13" si="0">IF(B7=0,,ROUND(D7/B7*100,1))</f>
        <v>0</v>
      </c>
    </row>
    <row r="8" ht="24" customHeight="1" spans="1:5">
      <c r="A8" s="18" t="s">
        <v>14</v>
      </c>
      <c r="B8" s="36">
        <v>10433</v>
      </c>
      <c r="C8" s="19">
        <v>12801</v>
      </c>
      <c r="D8" s="19">
        <f t="shared" ref="D8:D13" si="1">C8-B8</f>
        <v>2368</v>
      </c>
      <c r="E8" s="17">
        <f t="shared" si="0"/>
        <v>22.7</v>
      </c>
    </row>
    <row r="9" ht="24" customHeight="1" spans="1:5">
      <c r="A9" s="18" t="s">
        <v>15</v>
      </c>
      <c r="B9" s="36">
        <v>199540</v>
      </c>
      <c r="C9" s="19">
        <v>235042</v>
      </c>
      <c r="D9" s="19">
        <f t="shared" si="1"/>
        <v>35502</v>
      </c>
      <c r="E9" s="17">
        <f t="shared" si="0"/>
        <v>17.8</v>
      </c>
    </row>
    <row r="10" ht="24" customHeight="1" spans="1:5">
      <c r="A10" s="18" t="s">
        <v>16</v>
      </c>
      <c r="B10" s="36">
        <v>287798</v>
      </c>
      <c r="C10" s="19">
        <v>298953</v>
      </c>
      <c r="D10" s="19">
        <f t="shared" si="1"/>
        <v>11155</v>
      </c>
      <c r="E10" s="17">
        <f t="shared" si="0"/>
        <v>3.9</v>
      </c>
    </row>
    <row r="11" ht="24" customHeight="1" spans="1:5">
      <c r="A11" s="18" t="s">
        <v>17</v>
      </c>
      <c r="B11" s="36">
        <v>72528</v>
      </c>
      <c r="C11" s="19">
        <v>75041</v>
      </c>
      <c r="D11" s="19">
        <f t="shared" si="1"/>
        <v>2513</v>
      </c>
      <c r="E11" s="17">
        <f t="shared" si="0"/>
        <v>3.5</v>
      </c>
    </row>
    <row r="12" ht="24" customHeight="1" spans="1:5">
      <c r="A12" s="18" t="s">
        <v>18</v>
      </c>
      <c r="B12" s="36"/>
      <c r="C12" s="19"/>
      <c r="D12" s="19">
        <f t="shared" si="1"/>
        <v>0</v>
      </c>
      <c r="E12" s="17">
        <f t="shared" si="0"/>
        <v>0</v>
      </c>
    </row>
    <row r="13" ht="24" customHeight="1" spans="1:5">
      <c r="A13" s="18" t="s">
        <v>19</v>
      </c>
      <c r="B13" s="36"/>
      <c r="C13" s="19"/>
      <c r="D13" s="19">
        <f t="shared" si="1"/>
        <v>0</v>
      </c>
      <c r="E13" s="17">
        <f t="shared" si="0"/>
        <v>0</v>
      </c>
    </row>
  </sheetData>
  <mergeCells count="5">
    <mergeCell ref="A2:E2"/>
    <mergeCell ref="D4:E4"/>
    <mergeCell ref="A4:A5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11"/>
  <sheetViews>
    <sheetView showZeros="0" workbookViewId="0">
      <selection activeCell="C8" sqref="C8"/>
    </sheetView>
  </sheetViews>
  <sheetFormatPr defaultColWidth="9" defaultRowHeight="13.5" outlineLevelCol="4"/>
  <cols>
    <col min="1" max="1" width="40.5" style="6" customWidth="1"/>
    <col min="2" max="5" width="20.625" style="6" customWidth="1"/>
    <col min="6" max="16384" width="9" style="6"/>
  </cols>
  <sheetData>
    <row r="1" ht="17.1" customHeight="1"/>
    <row r="2" s="4" customFormat="1" ht="35.1" customHeight="1" spans="1:5">
      <c r="A2" s="30" t="s">
        <v>20</v>
      </c>
      <c r="B2" s="30"/>
      <c r="C2" s="30"/>
      <c r="D2" s="30"/>
      <c r="E2" s="30"/>
    </row>
    <row r="3" ht="24.95" customHeight="1" spans="1:5">
      <c r="A3" s="8"/>
      <c r="B3" s="8"/>
      <c r="C3" s="8"/>
      <c r="D3" s="8"/>
      <c r="E3" s="10" t="s">
        <v>5</v>
      </c>
    </row>
    <row r="4" ht="24" customHeight="1" spans="1:5">
      <c r="A4" s="11" t="s">
        <v>6</v>
      </c>
      <c r="B4" s="23" t="s">
        <v>21</v>
      </c>
      <c r="C4" s="23" t="s">
        <v>8</v>
      </c>
      <c r="D4" s="24" t="s">
        <v>22</v>
      </c>
      <c r="E4" s="24"/>
    </row>
    <row r="5" ht="24" customHeight="1" spans="1:5">
      <c r="A5" s="14"/>
      <c r="B5" s="25"/>
      <c r="C5" s="25"/>
      <c r="D5" s="24" t="s">
        <v>10</v>
      </c>
      <c r="E5" s="24" t="s">
        <v>11</v>
      </c>
    </row>
    <row r="6" s="5" customFormat="1" ht="24" customHeight="1" spans="1:5">
      <c r="A6" s="15" t="s">
        <v>23</v>
      </c>
      <c r="B6" s="16">
        <f>SUM(B7:B11)</f>
        <v>582230</v>
      </c>
      <c r="C6" s="16">
        <f>SUM(C7:C11)</f>
        <v>628225</v>
      </c>
      <c r="D6" s="19">
        <f t="shared" ref="D6:D11" si="0">C6-B6</f>
        <v>45995</v>
      </c>
      <c r="E6" s="17">
        <f t="shared" ref="E6:E11" si="1">IF(B6=0,,ROUND(D6/B6*100,1))</f>
        <v>7.9</v>
      </c>
    </row>
    <row r="7" ht="24" customHeight="1" spans="1:5">
      <c r="A7" s="18" t="s">
        <v>24</v>
      </c>
      <c r="B7" s="27">
        <v>14677</v>
      </c>
      <c r="C7" s="19">
        <v>16026</v>
      </c>
      <c r="D7" s="19">
        <f t="shared" si="0"/>
        <v>1349</v>
      </c>
      <c r="E7" s="17">
        <f t="shared" si="1"/>
        <v>9.2</v>
      </c>
    </row>
    <row r="8" ht="24" customHeight="1" spans="1:5">
      <c r="A8" s="18" t="s">
        <v>25</v>
      </c>
      <c r="B8" s="27">
        <v>208409</v>
      </c>
      <c r="C8" s="19">
        <v>235642</v>
      </c>
      <c r="D8" s="19">
        <f t="shared" si="0"/>
        <v>27233</v>
      </c>
      <c r="E8" s="17">
        <f t="shared" si="1"/>
        <v>13.1</v>
      </c>
    </row>
    <row r="9" ht="24" customHeight="1" spans="1:5">
      <c r="A9" s="18" t="s">
        <v>26</v>
      </c>
      <c r="B9" s="27">
        <v>287085</v>
      </c>
      <c r="C9" s="19">
        <v>301444</v>
      </c>
      <c r="D9" s="19">
        <f t="shared" si="0"/>
        <v>14359</v>
      </c>
      <c r="E9" s="17">
        <f t="shared" si="1"/>
        <v>5</v>
      </c>
    </row>
    <row r="10" ht="24" customHeight="1" spans="1:5">
      <c r="A10" s="18" t="s">
        <v>27</v>
      </c>
      <c r="B10" s="27">
        <v>72059</v>
      </c>
      <c r="C10" s="19">
        <v>75113</v>
      </c>
      <c r="D10" s="19">
        <f t="shared" si="0"/>
        <v>3054</v>
      </c>
      <c r="E10" s="17">
        <f t="shared" si="1"/>
        <v>4.2</v>
      </c>
    </row>
    <row r="11" ht="24" customHeight="1" spans="1:5">
      <c r="A11" s="18" t="s">
        <v>28</v>
      </c>
      <c r="B11" s="16"/>
      <c r="C11" s="19"/>
      <c r="D11" s="19">
        <f t="shared" si="0"/>
        <v>0</v>
      </c>
      <c r="E11" s="17">
        <f t="shared" si="1"/>
        <v>0</v>
      </c>
    </row>
  </sheetData>
  <mergeCells count="5">
    <mergeCell ref="A2:E2"/>
    <mergeCell ref="D4:E4"/>
    <mergeCell ref="A4:A5"/>
    <mergeCell ref="B4:B5"/>
    <mergeCell ref="C4:C5"/>
  </mergeCells>
  <printOptions horizontalCentered="1"/>
  <pageMargins left="0.707638888888889" right="0.707638888888889" top="0.629861111111111" bottom="0.747916666666667" header="0.313888888888889" footer="0.313888888888889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opLeftCell="A9" workbookViewId="0">
      <selection activeCell="C18" sqref="C18"/>
    </sheetView>
  </sheetViews>
  <sheetFormatPr defaultColWidth="9" defaultRowHeight="13.5" outlineLevelCol="5"/>
  <cols>
    <col min="1" max="1" width="38.25" style="6" customWidth="1"/>
    <col min="2" max="5" width="20.625" style="6" customWidth="1"/>
    <col min="6" max="6" width="3" style="6" customWidth="1"/>
    <col min="7" max="16384" width="9" style="6"/>
  </cols>
  <sheetData>
    <row r="1" s="4" customFormat="1" ht="31" customHeight="1" spans="1:5">
      <c r="A1" s="7" t="s">
        <v>29</v>
      </c>
      <c r="B1" s="7"/>
      <c r="C1" s="7"/>
      <c r="D1" s="7"/>
      <c r="E1" s="7"/>
    </row>
    <row r="2" ht="18" customHeight="1" spans="1:5">
      <c r="A2" s="8"/>
      <c r="B2" s="8"/>
      <c r="C2" s="8"/>
      <c r="D2" s="8"/>
      <c r="E2" s="10" t="s">
        <v>5</v>
      </c>
    </row>
    <row r="3" ht="18" customHeight="1" spans="1:5">
      <c r="A3" s="11" t="s">
        <v>6</v>
      </c>
      <c r="B3" s="23" t="s">
        <v>30</v>
      </c>
      <c r="C3" s="23" t="s">
        <v>8</v>
      </c>
      <c r="D3" s="24" t="s">
        <v>31</v>
      </c>
      <c r="E3" s="24"/>
    </row>
    <row r="4" ht="18" customHeight="1" spans="1:5">
      <c r="A4" s="14"/>
      <c r="B4" s="25"/>
      <c r="C4" s="25"/>
      <c r="D4" s="24" t="s">
        <v>10</v>
      </c>
      <c r="E4" s="24" t="s">
        <v>11</v>
      </c>
    </row>
    <row r="5" s="5" customFormat="1" ht="18" customHeight="1" spans="1:5">
      <c r="A5" s="15" t="s">
        <v>32</v>
      </c>
      <c r="B5" s="26">
        <f>B6+B10+B13+B16</f>
        <v>412352</v>
      </c>
      <c r="C5" s="16">
        <f>C6+C10+C13+C16</f>
        <v>435076</v>
      </c>
      <c r="D5" s="19">
        <f t="shared" ref="D5:D12" si="0">C5-B5</f>
        <v>22724</v>
      </c>
      <c r="E5" s="17">
        <f t="shared" ref="E5:E12" si="1">IF(B5=0,,ROUND(D5/B5*100,1))</f>
        <v>5.5</v>
      </c>
    </row>
    <row r="6" ht="18" customHeight="1" spans="1:5">
      <c r="A6" s="18" t="s">
        <v>25</v>
      </c>
      <c r="B6" s="27">
        <v>53208</v>
      </c>
      <c r="C6" s="27">
        <v>58519</v>
      </c>
      <c r="D6" s="19">
        <f t="shared" si="0"/>
        <v>5311</v>
      </c>
      <c r="E6" s="17">
        <f t="shared" si="1"/>
        <v>10</v>
      </c>
    </row>
    <row r="7" ht="18" customHeight="1" spans="1:5">
      <c r="A7" s="28" t="s">
        <v>33</v>
      </c>
      <c r="B7" s="29">
        <v>33529</v>
      </c>
      <c r="C7" s="19">
        <v>33625</v>
      </c>
      <c r="D7" s="19">
        <f t="shared" si="0"/>
        <v>96</v>
      </c>
      <c r="E7" s="17">
        <f t="shared" si="1"/>
        <v>0.3</v>
      </c>
    </row>
    <row r="8" ht="18" customHeight="1" spans="1:6">
      <c r="A8" s="28" t="s">
        <v>34</v>
      </c>
      <c r="B8" s="29">
        <v>17323</v>
      </c>
      <c r="C8" s="19">
        <v>23222</v>
      </c>
      <c r="D8" s="19">
        <f t="shared" si="0"/>
        <v>5899</v>
      </c>
      <c r="E8" s="17">
        <f t="shared" si="1"/>
        <v>34.1</v>
      </c>
      <c r="F8" s="6" t="s">
        <v>35</v>
      </c>
    </row>
    <row r="9" ht="18" customHeight="1" spans="1:6">
      <c r="A9" s="28" t="s">
        <v>36</v>
      </c>
      <c r="B9" s="29">
        <v>30</v>
      </c>
      <c r="C9" s="19">
        <v>30</v>
      </c>
      <c r="D9" s="19">
        <f t="shared" si="0"/>
        <v>0</v>
      </c>
      <c r="E9" s="17">
        <f t="shared" si="1"/>
        <v>0</v>
      </c>
      <c r="F9" s="6" t="s">
        <v>35</v>
      </c>
    </row>
    <row r="10" ht="18" customHeight="1" spans="1:5">
      <c r="A10" s="18" t="s">
        <v>26</v>
      </c>
      <c r="B10" s="27">
        <v>287085</v>
      </c>
      <c r="C10" s="19">
        <v>301444</v>
      </c>
      <c r="D10" s="19">
        <f t="shared" si="0"/>
        <v>14359</v>
      </c>
      <c r="E10" s="17">
        <f t="shared" si="1"/>
        <v>5</v>
      </c>
    </row>
    <row r="11" ht="18" customHeight="1" spans="1:5">
      <c r="A11" s="28" t="s">
        <v>33</v>
      </c>
      <c r="B11" s="19">
        <v>282590</v>
      </c>
      <c r="C11" s="19">
        <v>296724</v>
      </c>
      <c r="D11" s="19">
        <f t="shared" si="0"/>
        <v>14134</v>
      </c>
      <c r="E11" s="17">
        <f t="shared" si="1"/>
        <v>5</v>
      </c>
    </row>
    <row r="12" ht="18" customHeight="1" spans="1:5">
      <c r="A12" s="28" t="s">
        <v>36</v>
      </c>
      <c r="B12" s="19"/>
      <c r="C12" s="19"/>
      <c r="D12" s="19">
        <f t="shared" si="0"/>
        <v>0</v>
      </c>
      <c r="E12" s="17">
        <f t="shared" si="1"/>
        <v>0</v>
      </c>
    </row>
    <row r="13" ht="18" customHeight="1" spans="1:5">
      <c r="A13" s="18" t="s">
        <v>28</v>
      </c>
      <c r="B13" s="16"/>
      <c r="C13" s="19"/>
      <c r="D13" s="19">
        <f t="shared" ref="D12:D19" si="2">C13-B13</f>
        <v>0</v>
      </c>
      <c r="E13" s="17">
        <f t="shared" ref="E12:E19" si="3">IF(B13=0,,ROUND(D13/B13*100,1))</f>
        <v>0</v>
      </c>
    </row>
    <row r="14" ht="18" customHeight="1" spans="1:5">
      <c r="A14" s="28" t="s">
        <v>33</v>
      </c>
      <c r="B14" s="19"/>
      <c r="C14" s="19"/>
      <c r="D14" s="19">
        <f t="shared" si="2"/>
        <v>0</v>
      </c>
      <c r="E14" s="17">
        <f t="shared" si="3"/>
        <v>0</v>
      </c>
    </row>
    <row r="15" ht="18" customHeight="1" spans="1:5">
      <c r="A15" s="28" t="s">
        <v>36</v>
      </c>
      <c r="B15" s="19"/>
      <c r="C15" s="19"/>
      <c r="D15" s="19">
        <f t="shared" si="2"/>
        <v>0</v>
      </c>
      <c r="E15" s="17">
        <f t="shared" si="3"/>
        <v>0</v>
      </c>
    </row>
    <row r="16" ht="18" customHeight="1" spans="1:5">
      <c r="A16" s="18" t="s">
        <v>27</v>
      </c>
      <c r="B16" s="27">
        <v>72059</v>
      </c>
      <c r="C16" s="19">
        <v>75113</v>
      </c>
      <c r="D16" s="19">
        <f t="shared" si="2"/>
        <v>3054</v>
      </c>
      <c r="E16" s="17">
        <f t="shared" si="3"/>
        <v>4.2</v>
      </c>
    </row>
    <row r="17" ht="18" customHeight="1" spans="1:6">
      <c r="A17" s="28" t="s">
        <v>33</v>
      </c>
      <c r="B17" s="19">
        <v>25634</v>
      </c>
      <c r="C17" s="19">
        <v>27023</v>
      </c>
      <c r="D17" s="19">
        <f t="shared" si="2"/>
        <v>1389</v>
      </c>
      <c r="E17" s="17">
        <f t="shared" si="3"/>
        <v>5.4</v>
      </c>
      <c r="F17" s="6" t="s">
        <v>35</v>
      </c>
    </row>
    <row r="18" ht="18" customHeight="1" spans="1:5">
      <c r="A18" s="28" t="s">
        <v>34</v>
      </c>
      <c r="B18" s="22">
        <v>45108</v>
      </c>
      <c r="C18" s="22">
        <v>47290</v>
      </c>
      <c r="D18" s="19">
        <f t="shared" si="2"/>
        <v>2182</v>
      </c>
      <c r="E18" s="17">
        <f t="shared" si="3"/>
        <v>4.8</v>
      </c>
    </row>
    <row r="19" ht="18" customHeight="1" spans="1:6">
      <c r="A19" s="28" t="s">
        <v>36</v>
      </c>
      <c r="B19" s="19"/>
      <c r="C19" s="19"/>
      <c r="D19" s="19">
        <f t="shared" si="2"/>
        <v>0</v>
      </c>
      <c r="E19" s="17">
        <f t="shared" si="3"/>
        <v>0</v>
      </c>
      <c r="F19" s="6" t="s">
        <v>35</v>
      </c>
    </row>
    <row r="20" ht="18" customHeight="1" spans="1:1">
      <c r="A20" s="6" t="s">
        <v>37</v>
      </c>
    </row>
    <row r="21" ht="18" customHeight="1"/>
    <row r="22" ht="16" customHeight="1"/>
    <row r="23" ht="16" customHeight="1"/>
    <row r="24" ht="16" customHeight="1"/>
    <row r="25" ht="16" customHeight="1"/>
    <row r="26" ht="16" customHeight="1"/>
    <row r="27" ht="16" customHeight="1"/>
  </sheetData>
  <mergeCells count="5">
    <mergeCell ref="A1:E1"/>
    <mergeCell ref="D3:E3"/>
    <mergeCell ref="A3:A4"/>
    <mergeCell ref="B3:B4"/>
    <mergeCell ref="C3:C4"/>
  </mergeCells>
  <pageMargins left="0.700694444444445" right="0.590277777777778" top="0.629861111111111" bottom="0.432638888888889" header="0.298611111111111" footer="0.298611111111111"/>
  <pageSetup paperSize="9" orientation="landscape" horizontalDpi="6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B11" sqref="B11"/>
    </sheetView>
  </sheetViews>
  <sheetFormatPr defaultColWidth="9" defaultRowHeight="13.5" outlineLevelCol="4"/>
  <cols>
    <col min="1" max="1" width="52.125" style="6" customWidth="1"/>
    <col min="2" max="5" width="20.625" style="6" customWidth="1"/>
    <col min="6" max="16384" width="9" style="6"/>
  </cols>
  <sheetData>
    <row r="1" ht="21" customHeight="1"/>
    <row r="2" s="4" customFormat="1" ht="39" customHeight="1" spans="1:5">
      <c r="A2" s="7" t="s">
        <v>38</v>
      </c>
      <c r="B2" s="7"/>
      <c r="C2" s="7"/>
      <c r="D2" s="7"/>
      <c r="E2" s="7"/>
    </row>
    <row r="3" ht="24.95" customHeight="1" spans="1:5">
      <c r="A3" s="8"/>
      <c r="B3" s="9"/>
      <c r="C3" s="9"/>
      <c r="D3" s="9"/>
      <c r="E3" s="10" t="s">
        <v>5</v>
      </c>
    </row>
    <row r="4" ht="24" customHeight="1" spans="1:5">
      <c r="A4" s="11" t="s">
        <v>6</v>
      </c>
      <c r="B4" s="12" t="s">
        <v>30</v>
      </c>
      <c r="C4" s="12" t="s">
        <v>8</v>
      </c>
      <c r="D4" s="13" t="s">
        <v>31</v>
      </c>
      <c r="E4" s="13"/>
    </row>
    <row r="5" ht="24" customHeight="1" spans="1:5">
      <c r="A5" s="14"/>
      <c r="B5" s="12"/>
      <c r="C5" s="12"/>
      <c r="D5" s="13" t="s">
        <v>10</v>
      </c>
      <c r="E5" s="13" t="s">
        <v>11</v>
      </c>
    </row>
    <row r="6" s="5" customFormat="1" ht="24" customHeight="1" spans="1:5">
      <c r="A6" s="15" t="s">
        <v>39</v>
      </c>
      <c r="B6" s="16">
        <f>SUM(B8,B10,B12,B14)</f>
        <v>3762</v>
      </c>
      <c r="C6" s="16">
        <f>SUM(C8,C10,C12,C14)</f>
        <v>2563</v>
      </c>
      <c r="D6" s="16">
        <f>C6-B6</f>
        <v>-1199</v>
      </c>
      <c r="E6" s="17">
        <f>IF(B6=0,,ROUND(D6/B6*100,1))</f>
        <v>-31.9</v>
      </c>
    </row>
    <row r="7" s="5" customFormat="1" ht="24" customHeight="1" spans="1:5">
      <c r="A7" s="15" t="s">
        <v>40</v>
      </c>
      <c r="B7" s="16">
        <f>SUM(B9,B11,B13,B15)</f>
        <v>396815</v>
      </c>
      <c r="C7" s="16">
        <f>SUM(C9,C11,C13,C15)</f>
        <v>399378</v>
      </c>
      <c r="D7" s="16">
        <f>C7-B7</f>
        <v>2563</v>
      </c>
      <c r="E7" s="17">
        <f>IF(B7=0,,ROUND(D7/B7*100,1))</f>
        <v>0.6</v>
      </c>
    </row>
    <row r="8" ht="24" customHeight="1" spans="1:5">
      <c r="A8" s="18" t="s">
        <v>41</v>
      </c>
      <c r="B8" s="19">
        <f>本社收!B6-本社支!B6</f>
        <v>0</v>
      </c>
      <c r="C8" s="19">
        <v>0</v>
      </c>
      <c r="D8" s="19">
        <f t="shared" ref="D8:D17" si="0">C8-B8</f>
        <v>0</v>
      </c>
      <c r="E8" s="20">
        <f t="shared" ref="E8:E17" si="1">IF(B8=0,,ROUND(D8/B8*100,1))</f>
        <v>0</v>
      </c>
    </row>
    <row r="9" ht="24" customHeight="1" spans="1:5">
      <c r="A9" s="18" t="s">
        <v>42</v>
      </c>
      <c r="B9" s="19">
        <v>4585</v>
      </c>
      <c r="C9" s="19">
        <v>4585</v>
      </c>
      <c r="D9" s="19">
        <f t="shared" si="0"/>
        <v>0</v>
      </c>
      <c r="E9" s="20">
        <f t="shared" si="1"/>
        <v>0</v>
      </c>
    </row>
    <row r="10" ht="24" customHeight="1" spans="1:5">
      <c r="A10" s="18" t="s">
        <v>43</v>
      </c>
      <c r="B10" s="19">
        <f>本社收!B10-本社支!B9</f>
        <v>3750</v>
      </c>
      <c r="C10" s="19">
        <v>2491</v>
      </c>
      <c r="D10" s="19">
        <f t="shared" si="0"/>
        <v>-1259</v>
      </c>
      <c r="E10" s="20">
        <f t="shared" si="1"/>
        <v>-33.6</v>
      </c>
    </row>
    <row r="11" ht="24" customHeight="1" spans="1:5">
      <c r="A11" s="18" t="s">
        <v>44</v>
      </c>
      <c r="B11" s="19">
        <v>333445</v>
      </c>
      <c r="C11" s="19">
        <v>335936</v>
      </c>
      <c r="D11" s="19">
        <f t="shared" si="0"/>
        <v>2491</v>
      </c>
      <c r="E11" s="20">
        <f t="shared" si="1"/>
        <v>0.7</v>
      </c>
    </row>
    <row r="12" s="6" customFormat="1" ht="24" customHeight="1" spans="1:5">
      <c r="A12" s="18" t="s">
        <v>45</v>
      </c>
      <c r="B12" s="19"/>
      <c r="C12" s="19"/>
      <c r="D12" s="19">
        <f t="shared" si="0"/>
        <v>0</v>
      </c>
      <c r="E12" s="20">
        <f t="shared" si="1"/>
        <v>0</v>
      </c>
    </row>
    <row r="13" ht="24" customHeight="1" spans="1:5">
      <c r="A13" s="18" t="s">
        <v>46</v>
      </c>
      <c r="B13" s="19"/>
      <c r="C13" s="19"/>
      <c r="D13" s="19">
        <f t="shared" si="0"/>
        <v>0</v>
      </c>
      <c r="E13" s="20">
        <f t="shared" si="1"/>
        <v>0</v>
      </c>
    </row>
    <row r="14" ht="24" customHeight="1" spans="1:5">
      <c r="A14" s="18" t="s">
        <v>47</v>
      </c>
      <c r="B14" s="19">
        <f>本社收!B16-本社支!B14</f>
        <v>12</v>
      </c>
      <c r="C14" s="19">
        <v>72</v>
      </c>
      <c r="D14" s="19">
        <f t="shared" si="0"/>
        <v>60</v>
      </c>
      <c r="E14" s="20">
        <f t="shared" si="1"/>
        <v>500</v>
      </c>
    </row>
    <row r="15" ht="24" customHeight="1" spans="1:5">
      <c r="A15" s="18" t="s">
        <v>48</v>
      </c>
      <c r="B15" s="19">
        <v>58785</v>
      </c>
      <c r="C15" s="19">
        <v>58857</v>
      </c>
      <c r="D15" s="19">
        <f t="shared" si="0"/>
        <v>72</v>
      </c>
      <c r="E15" s="20">
        <f t="shared" si="1"/>
        <v>0.1</v>
      </c>
    </row>
  </sheetData>
  <mergeCells count="5">
    <mergeCell ref="A2:E2"/>
    <mergeCell ref="D4:E4"/>
    <mergeCell ref="A4:A5"/>
    <mergeCell ref="B4:B5"/>
    <mergeCell ref="C4:C5"/>
  </mergeCells>
  <printOptions horizontalCentered="1"/>
  <pageMargins left="0.708661417322835" right="0.708661417322835" top="0.748031496062992" bottom="0.748031496062992" header="0.31496062992126" footer="0.31496062992126"/>
  <pageSetup paperSize="9" scale="85" orientation="landscape" horizontalDpi="2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opLeftCell="A4" workbookViewId="0">
      <selection activeCell="C6" sqref="C6"/>
    </sheetView>
  </sheetViews>
  <sheetFormatPr defaultColWidth="9" defaultRowHeight="13.5" outlineLevelCol="5"/>
  <cols>
    <col min="1" max="1" width="34.625" style="6" customWidth="1"/>
    <col min="2" max="5" width="20.625" style="6" customWidth="1"/>
    <col min="6" max="6" width="3.375" style="6" customWidth="1"/>
    <col min="7" max="16384" width="9" style="6"/>
  </cols>
  <sheetData>
    <row r="1" s="4" customFormat="1" ht="39" customHeight="1" spans="1:5">
      <c r="A1" s="7" t="s">
        <v>49</v>
      </c>
      <c r="B1" s="7"/>
      <c r="C1" s="7"/>
      <c r="D1" s="7"/>
      <c r="E1" s="7"/>
    </row>
    <row r="2" ht="24.95" customHeight="1" spans="1:5">
      <c r="A2" s="8"/>
      <c r="B2" s="9"/>
      <c r="C2" s="9"/>
      <c r="D2" s="9"/>
      <c r="E2" s="10" t="s">
        <v>5</v>
      </c>
    </row>
    <row r="3" ht="20" customHeight="1" spans="1:5">
      <c r="A3" s="11" t="s">
        <v>6</v>
      </c>
      <c r="B3" s="12" t="s">
        <v>30</v>
      </c>
      <c r="C3" s="12" t="s">
        <v>8</v>
      </c>
      <c r="D3" s="13" t="s">
        <v>31</v>
      </c>
      <c r="E3" s="13"/>
    </row>
    <row r="4" ht="20" customHeight="1" spans="1:5">
      <c r="A4" s="14"/>
      <c r="B4" s="12"/>
      <c r="C4" s="12"/>
      <c r="D4" s="13" t="s">
        <v>10</v>
      </c>
      <c r="E4" s="13" t="s">
        <v>11</v>
      </c>
    </row>
    <row r="5" s="5" customFormat="1" ht="20" customHeight="1" spans="1:5">
      <c r="A5" s="15" t="s">
        <v>50</v>
      </c>
      <c r="B5" s="16">
        <f>SUM(B6,B9,B12,B14)</f>
        <v>408590</v>
      </c>
      <c r="C5" s="16">
        <f>SUM(C6,C9,C12,C14)</f>
        <v>432513</v>
      </c>
      <c r="D5" s="16">
        <f t="shared" ref="D5:D11" si="0">C5-B5</f>
        <v>23923</v>
      </c>
      <c r="E5" s="17">
        <f t="shared" ref="E5:E11" si="1">IF(B5=0,,ROUND(D5/B5*100,1))</f>
        <v>5.9</v>
      </c>
    </row>
    <row r="6" ht="20" customHeight="1" spans="1:5">
      <c r="A6" s="18" t="s">
        <v>15</v>
      </c>
      <c r="B6" s="19">
        <v>53208</v>
      </c>
      <c r="C6" s="19">
        <v>58519</v>
      </c>
      <c r="D6" s="19">
        <f t="shared" si="0"/>
        <v>5311</v>
      </c>
      <c r="E6" s="20">
        <f t="shared" si="1"/>
        <v>10</v>
      </c>
    </row>
    <row r="7" ht="20" customHeight="1" spans="1:5">
      <c r="A7" s="18" t="s">
        <v>51</v>
      </c>
      <c r="B7" s="19">
        <v>49956</v>
      </c>
      <c r="C7" s="19">
        <v>54136</v>
      </c>
      <c r="D7" s="19">
        <f t="shared" si="0"/>
        <v>4180</v>
      </c>
      <c r="E7" s="20">
        <f t="shared" si="1"/>
        <v>8.4</v>
      </c>
    </row>
    <row r="8" ht="20" customHeight="1" spans="1:6">
      <c r="A8" s="18" t="s">
        <v>52</v>
      </c>
      <c r="B8" s="19">
        <v>975</v>
      </c>
      <c r="C8" s="19">
        <v>1000</v>
      </c>
      <c r="D8" s="19">
        <f t="shared" si="0"/>
        <v>25</v>
      </c>
      <c r="E8" s="20">
        <f t="shared" si="1"/>
        <v>2.6</v>
      </c>
      <c r="F8" s="6" t="s">
        <v>35</v>
      </c>
    </row>
    <row r="9" ht="20" customHeight="1" spans="1:5">
      <c r="A9" s="18" t="s">
        <v>16</v>
      </c>
      <c r="B9" s="19">
        <v>283335</v>
      </c>
      <c r="C9" s="19">
        <v>298953</v>
      </c>
      <c r="D9" s="19">
        <f t="shared" si="0"/>
        <v>15618</v>
      </c>
      <c r="E9" s="20">
        <f t="shared" si="1"/>
        <v>5.5</v>
      </c>
    </row>
    <row r="10" ht="20" customHeight="1" spans="1:6">
      <c r="A10" s="18" t="s">
        <v>53</v>
      </c>
      <c r="B10" s="19">
        <v>197427</v>
      </c>
      <c r="C10" s="19">
        <v>210196</v>
      </c>
      <c r="D10" s="19">
        <f t="shared" si="0"/>
        <v>12769</v>
      </c>
      <c r="E10" s="20">
        <f t="shared" si="1"/>
        <v>6.5</v>
      </c>
      <c r="F10" s="6" t="s">
        <v>35</v>
      </c>
    </row>
    <row r="11" ht="20" customHeight="1" spans="1:6">
      <c r="A11" s="18" t="s">
        <v>54</v>
      </c>
      <c r="B11" s="19">
        <v>85908</v>
      </c>
      <c r="C11" s="19">
        <v>88757</v>
      </c>
      <c r="D11" s="19">
        <f t="shared" si="0"/>
        <v>2849</v>
      </c>
      <c r="E11" s="20">
        <f t="shared" si="1"/>
        <v>3.3</v>
      </c>
      <c r="F11" s="6" t="s">
        <v>35</v>
      </c>
    </row>
    <row r="12" ht="20" customHeight="1" spans="1:5">
      <c r="A12" s="18" t="s">
        <v>18</v>
      </c>
      <c r="B12" s="21"/>
      <c r="C12" s="21"/>
      <c r="D12" s="19">
        <f t="shared" ref="D12:D17" si="2">C12-B12</f>
        <v>0</v>
      </c>
      <c r="E12" s="20">
        <f t="shared" ref="E12:E17" si="3">IF(B12=0,,ROUND(D12/B12*100,1))</f>
        <v>0</v>
      </c>
    </row>
    <row r="13" ht="20" customHeight="1" spans="1:5">
      <c r="A13" s="18" t="s">
        <v>51</v>
      </c>
      <c r="B13" s="19"/>
      <c r="C13" s="19"/>
      <c r="D13" s="19">
        <f t="shared" si="2"/>
        <v>0</v>
      </c>
      <c r="E13" s="20">
        <f t="shared" si="3"/>
        <v>0</v>
      </c>
    </row>
    <row r="14" ht="20" customHeight="1" spans="1:5">
      <c r="A14" s="18" t="s">
        <v>17</v>
      </c>
      <c r="B14" s="19">
        <v>72047</v>
      </c>
      <c r="C14" s="19">
        <v>75041</v>
      </c>
      <c r="D14" s="19">
        <f t="shared" si="2"/>
        <v>2994</v>
      </c>
      <c r="E14" s="20">
        <f t="shared" si="3"/>
        <v>4.2</v>
      </c>
    </row>
    <row r="15" ht="20" customHeight="1" spans="1:5">
      <c r="A15" s="18" t="s">
        <v>51</v>
      </c>
      <c r="B15" s="19">
        <v>64317</v>
      </c>
      <c r="C15" s="19">
        <v>65901</v>
      </c>
      <c r="D15" s="19">
        <f t="shared" si="2"/>
        <v>1584</v>
      </c>
      <c r="E15" s="20">
        <f t="shared" si="3"/>
        <v>2.5</v>
      </c>
    </row>
    <row r="16" ht="20" customHeight="1" spans="1:6">
      <c r="A16" s="18" t="s">
        <v>55</v>
      </c>
      <c r="B16" s="19">
        <v>7730</v>
      </c>
      <c r="C16" s="19">
        <v>8431</v>
      </c>
      <c r="D16" s="19">
        <f t="shared" si="2"/>
        <v>701</v>
      </c>
      <c r="E16" s="20">
        <f t="shared" si="3"/>
        <v>9.1</v>
      </c>
      <c r="F16" s="6" t="s">
        <v>35</v>
      </c>
    </row>
    <row r="17" ht="20" customHeight="1" spans="1:6">
      <c r="A17" s="18" t="s">
        <v>52</v>
      </c>
      <c r="B17" s="22">
        <v>1</v>
      </c>
      <c r="C17" s="22"/>
      <c r="D17" s="19">
        <f t="shared" si="2"/>
        <v>-1</v>
      </c>
      <c r="E17" s="20">
        <f t="shared" si="3"/>
        <v>-100</v>
      </c>
      <c r="F17" s="6" t="s">
        <v>35</v>
      </c>
    </row>
    <row r="18" ht="20" customHeight="1" spans="1:1">
      <c r="A18" s="6" t="s">
        <v>37</v>
      </c>
    </row>
    <row r="19" ht="21" customHeight="1"/>
  </sheetData>
  <mergeCells count="5">
    <mergeCell ref="A1:E1"/>
    <mergeCell ref="D3:E3"/>
    <mergeCell ref="A3:A4"/>
    <mergeCell ref="B3:B4"/>
    <mergeCell ref="C3:C4"/>
  </mergeCells>
  <pageMargins left="0.7" right="0.7" top="0.432638888888889" bottom="0.511805555555556" header="0.3" footer="0.3"/>
  <pageSetup paperSize="9" orientation="landscape" horizontalDpi="2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5"/>
  <sheetViews>
    <sheetView topLeftCell="A4" workbookViewId="0">
      <selection activeCell="A8" sqref="A8"/>
    </sheetView>
  </sheetViews>
  <sheetFormatPr defaultColWidth="9" defaultRowHeight="13.5"/>
  <cols>
    <col min="1" max="1" width="158.125" style="1" customWidth="1"/>
    <col min="2" max="16384" width="9" style="1"/>
  </cols>
  <sheetData>
    <row r="1" ht="35.25" customHeight="1" spans="1:1">
      <c r="A1" s="2" t="s">
        <v>56</v>
      </c>
    </row>
    <row r="2" ht="30" customHeight="1" spans="1:1">
      <c r="A2" s="1" t="s">
        <v>57</v>
      </c>
    </row>
    <row r="3" ht="30" customHeight="1" spans="1:1">
      <c r="A3" s="3" t="s">
        <v>58</v>
      </c>
    </row>
    <row r="4" s="1" customFormat="1" ht="30" customHeight="1" spans="1:1">
      <c r="A4" s="1" t="s">
        <v>59</v>
      </c>
    </row>
    <row r="5" s="1" customFormat="1" ht="30" customHeight="1" spans="1:1">
      <c r="A5" s="1" t="s">
        <v>60</v>
      </c>
    </row>
    <row r="6" s="1" customFormat="1" ht="30" customHeight="1" spans="1:1">
      <c r="A6" s="3" t="s">
        <v>61</v>
      </c>
    </row>
    <row r="7" s="1" customFormat="1" ht="30" customHeight="1" spans="1:1">
      <c r="A7" s="1" t="s">
        <v>62</v>
      </c>
    </row>
    <row r="8" s="1" customFormat="1" ht="30" customHeight="1" spans="1:1">
      <c r="A8" s="3" t="s">
        <v>63</v>
      </c>
    </row>
    <row r="9" s="1" customFormat="1" ht="30" customHeight="1" spans="1:1">
      <c r="A9" s="1" t="s">
        <v>64</v>
      </c>
    </row>
    <row r="10" s="1" customFormat="1" ht="30" customHeight="1" spans="1:1">
      <c r="A10" s="1" t="s">
        <v>65</v>
      </c>
    </row>
    <row r="11" s="1" customFormat="1" ht="30" customHeight="1" spans="1:1">
      <c r="A11" s="1" t="s">
        <v>66</v>
      </c>
    </row>
    <row r="12" s="1" customFormat="1" ht="30" customHeight="1" spans="1:1">
      <c r="A12" s="3" t="s">
        <v>67</v>
      </c>
    </row>
    <row r="13" ht="30" customHeight="1"/>
    <row r="14" ht="30" customHeight="1"/>
    <row r="15" ht="30" customHeight="1"/>
  </sheetData>
  <printOptions horizontalCentered="1"/>
  <pageMargins left="0.708661417322835" right="0.708661417322835" top="0.748031496062992" bottom="0.748031496062992" header="0.31496062992126" footer="0.31496062992126"/>
  <pageSetup paperSize="9" scale="7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Define</vt:lpstr>
      <vt:lpstr>市社支</vt:lpstr>
      <vt:lpstr>市社收</vt:lpstr>
      <vt:lpstr>本社收</vt:lpstr>
      <vt:lpstr>结余预算表</vt:lpstr>
      <vt:lpstr>本社支</vt:lpstr>
      <vt:lpstr>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零下40度</cp:lastModifiedBy>
  <dcterms:created xsi:type="dcterms:W3CDTF">2008-09-11T17:22:00Z</dcterms:created>
  <cp:lastPrinted>2018-12-31T13:18:00Z</cp:lastPrinted>
  <dcterms:modified xsi:type="dcterms:W3CDTF">2025-01-17T00:12:06Z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B0855813D051430B9DC95922557ED131_13</vt:lpwstr>
  </property>
</Properties>
</file>