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35" windowHeight="12255" tabRatio="941" firstSheet="1" activeTab="1"/>
  </bookViews>
  <sheets>
    <sheet name="Define" sheetId="42" state="hidden" r:id="rId1"/>
    <sheet name="兴隆台区2025年国有资本经营预算收入表" sheetId="46" r:id="rId2"/>
    <sheet name="兴隆台区2025年国有资本经营预算支出表" sheetId="47" r:id="rId3"/>
    <sheet name="区本级2025年国有资本经营预算收入表" sheetId="48" r:id="rId4"/>
    <sheet name="区本级2025年国有资本经营预算支出表" sheetId="49" r:id="rId5"/>
    <sheet name="2025年对下安排转移支付的应当公开国有资本经营预算转移支付表" sheetId="3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<sst xmlns="http://schemas.openxmlformats.org/spreadsheetml/2006/main" count="83" uniqueCount="42">
  <si>
    <t>FORMULA_DBT=</t>
  </si>
  <si>
    <t>C:\DOCUMENTS AND SETTINGS\ADMINISTRATOR\桌面\2018年人代会草案简表定稿.XLSX</t>
  </si>
  <si>
    <t>公式</t>
  </si>
  <si>
    <t>2018本级项级-整数</t>
  </si>
  <si>
    <t>兴隆台区2025年国有资本经营预算收入预算表</t>
  </si>
  <si>
    <t>单位：万元</t>
  </si>
  <si>
    <t>预算科目</t>
  </si>
  <si>
    <t>2024年快报数</t>
  </si>
  <si>
    <t>2025年预算数</t>
  </si>
  <si>
    <t>2025年预算数比2024年快报数</t>
  </si>
  <si>
    <t>增减额</t>
  </si>
  <si>
    <t>增减%</t>
  </si>
  <si>
    <t>国有资本经营预算收入合计</t>
  </si>
  <si>
    <t xml:space="preserve">  利润收入</t>
  </si>
  <si>
    <t xml:space="preserve">    金融企业利润收入（国资预算）</t>
  </si>
  <si>
    <t xml:space="preserve">    其他国有资本经营预算企业利润收入</t>
  </si>
  <si>
    <t xml:space="preserve">  股利、股息收入</t>
  </si>
  <si>
    <t xml:space="preserve">  产权转让收入</t>
  </si>
  <si>
    <t xml:space="preserve">  其他国有资本经营预算收入</t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</si>
  <si>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加：上年结余</t>
    </r>
  </si>
  <si>
    <r>
      <rPr>
        <sz val="11"/>
        <rFont val="Arial"/>
        <charset val="0"/>
      </rPr>
      <t xml:space="preserve">      </t>
    </r>
    <r>
      <rPr>
        <sz val="11"/>
        <rFont val="宋体"/>
        <charset val="134"/>
      </rPr>
      <t>上级补助收入</t>
    </r>
  </si>
  <si>
    <t>收入总计</t>
  </si>
  <si>
    <t>兴隆台区2025年国有资本经营预算支出预算表</t>
  </si>
  <si>
    <r>
      <rPr>
        <sz val="11"/>
        <rFont val="宋体"/>
        <charset val="134"/>
      </rPr>
      <t>预算科目</t>
    </r>
  </si>
  <si>
    <r>
      <rPr>
        <sz val="11"/>
        <rFont val="Arial"/>
        <charset val="0"/>
      </rPr>
      <t>2024</t>
    </r>
    <r>
      <rPr>
        <sz val="11"/>
        <rFont val="宋体"/>
        <charset val="134"/>
      </rPr>
      <t>年预算数</t>
    </r>
  </si>
  <si>
    <r>
      <rPr>
        <sz val="11"/>
        <rFont val="Arial"/>
        <charset val="0"/>
      </rPr>
      <t>2025</t>
    </r>
    <r>
      <rPr>
        <sz val="11"/>
        <rFont val="宋体"/>
        <charset val="134"/>
      </rPr>
      <t>年预算数</t>
    </r>
  </si>
  <si>
    <r>
      <rPr>
        <sz val="11"/>
        <rFont val="Arial"/>
        <charset val="0"/>
      </rPr>
      <t>2025</t>
    </r>
    <r>
      <rPr>
        <sz val="11"/>
        <rFont val="宋体"/>
        <charset val="134"/>
      </rPr>
      <t>年预算数比</t>
    </r>
    <r>
      <rPr>
        <sz val="11"/>
        <rFont val="Arial"/>
        <charset val="0"/>
      </rPr>
      <t>2024</t>
    </r>
    <r>
      <rPr>
        <sz val="11"/>
        <rFont val="宋体"/>
        <charset val="134"/>
      </rPr>
      <t>年快报数</t>
    </r>
  </si>
  <si>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</si>
  <si>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增减</t>
    </r>
    <r>
      <rPr>
        <sz val="11"/>
        <rFont val="Arial"/>
        <charset val="0"/>
      </rPr>
      <t>%</t>
    </r>
  </si>
  <si>
    <r>
      <rPr>
        <sz val="11"/>
        <rFont val="宋体"/>
        <charset val="134"/>
      </rPr>
      <t>国有资本经营预算支出合计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</si>
  <si>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解决历史遗留问题及改革成本支出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</si>
  <si>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国有企业资本金注入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</si>
  <si>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国有企业政策性补贴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</si>
  <si>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金融国有资本经营预算支出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</si>
  <si>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其他国有资本经营预算支出</t>
    </r>
  </si>
  <si>
    <r>
      <rPr>
        <sz val="11"/>
        <rFont val="Arial"/>
        <charset val="0"/>
      </rPr>
      <t xml:space="preserve">   </t>
    </r>
    <r>
      <rPr>
        <sz val="11"/>
        <rFont val="宋体"/>
        <charset val="134"/>
      </rPr>
      <t>加：调出资金</t>
    </r>
  </si>
  <si>
    <t xml:space="preserve">     上解支出</t>
  </si>
  <si>
    <t xml:space="preserve">     年终结余</t>
  </si>
  <si>
    <r>
      <rPr>
        <sz val="11"/>
        <rFont val="宋体"/>
        <charset val="134"/>
      </rPr>
      <t>支出总计</t>
    </r>
  </si>
  <si>
    <t>2025年对下安排转移支付国有资本经营预算转移支付表</t>
  </si>
  <si>
    <t>国有资本经营预算市对下转移性支出合计</t>
  </si>
  <si>
    <t>兴隆台区无对下转移支付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</si>
</sst>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#,##0_ "/>
    <numFmt numFmtId="188" formatCode="_ * #,##0_ ;_ * \-#,##0_ ;_ * &quot;-&quot;??_ ;_ @_ "/>
    <numFmt numFmtId="189" formatCode="0_ "/>
    <numFmt numFmtId="190" formatCode="0.0_ "/>
    <numFmt numFmtId="191" formatCode="#,##0.0_ "/>
  </numFmts>
  <fonts count="87">
    <font>
      <sz val="11"/>
      <color theme="1"/>
      <name val="Tahoma"/>
      <charset val="134"/>
    </font>
    <font>
      <sz val="2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20"/>
      <name val="方正小标宋_GBK"/>
      <charset val="134"/>
    </font>
    <font>
      <sz val="20"/>
      <name val="黑体"/>
      <charset val="134"/>
    </font>
    <font>
      <sz val="10"/>
      <name val="Geneva"/>
      <charset val="0"/>
    </font>
    <font>
      <sz val="11"/>
      <name val="Arial"/>
      <charset val="0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sz val="10"/>
      <name val="Geneva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21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0" borderId="0"/>
    <xf numFmtId="0" fontId="12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>
      <alignment horizontal="left" vertical="top"/>
    </xf>
    <xf numFmtId="0" fontId="39" fillId="36" borderId="0">
      <alignment horizontal="right" vertical="center"/>
    </xf>
    <xf numFmtId="0" fontId="40" fillId="37" borderId="0" applyNumberFormat="0" applyBorder="0" applyAlignment="0" applyProtection="0"/>
    <xf numFmtId="0" fontId="35" fillId="38" borderId="0" applyNumberFormat="0" applyBorder="0" applyAlignment="0" applyProtection="0">
      <alignment vertical="center"/>
    </xf>
    <xf numFmtId="0" fontId="41" fillId="0" borderId="0"/>
    <xf numFmtId="0" fontId="35" fillId="39" borderId="0" applyNumberFormat="0" applyBorder="0" applyAlignment="0" applyProtection="0">
      <alignment vertical="center"/>
    </xf>
    <xf numFmtId="0" fontId="42" fillId="40" borderId="14" applyNumberFormat="0" applyAlignment="0" applyProtection="0">
      <alignment vertical="center"/>
    </xf>
    <xf numFmtId="0" fontId="43" fillId="0" borderId="15">
      <alignment horizontal="left" vertical="center"/>
    </xf>
    <xf numFmtId="0" fontId="33" fillId="3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6" fillId="0" borderId="0"/>
    <xf numFmtId="0" fontId="47" fillId="40" borderId="17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176" fontId="46" fillId="0" borderId="0" applyFont="0" applyFill="0" applyBorder="0" applyAlignment="0" applyProtection="0"/>
    <xf numFmtId="0" fontId="49" fillId="47" borderId="19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77" fontId="5" fillId="0" borderId="0"/>
    <xf numFmtId="0" fontId="34" fillId="0" borderId="0" applyFont="0" applyFill="0" applyBorder="0" applyAlignment="0" applyProtection="0"/>
    <xf numFmtId="0" fontId="50" fillId="3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5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36" fillId="51" borderId="0" applyNumberFormat="0" applyBorder="0" applyAlignment="0" applyProtection="0">
      <alignment vertical="center"/>
    </xf>
    <xf numFmtId="0" fontId="40" fillId="52" borderId="0" applyNumberFormat="0" applyBorder="0" applyAlignment="0" applyProtection="0"/>
    <xf numFmtId="0" fontId="52" fillId="35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53" borderId="0" applyNumberFormat="0" applyBorder="0" applyAlignment="0" applyProtection="0"/>
    <xf numFmtId="10" fontId="55" fillId="36" borderId="2" applyNumberFormat="0" applyBorder="0" applyAlignment="0" applyProtection="0"/>
    <xf numFmtId="0" fontId="56" fillId="0" borderId="21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2" fontId="59" fillId="0" borderId="0" applyProtection="0"/>
    <xf numFmtId="0" fontId="39" fillId="36" borderId="0">
      <alignment horizontal="left" vertical="center"/>
    </xf>
    <xf numFmtId="0" fontId="60" fillId="0" borderId="0" applyNumberForma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2" fillId="48" borderId="14" applyNumberFormat="0" applyAlignment="0" applyProtection="0">
      <alignment vertical="center"/>
    </xf>
    <xf numFmtId="0" fontId="63" fillId="36" borderId="0">
      <alignment horizontal="center" vertical="center"/>
    </xf>
    <xf numFmtId="0" fontId="35" fillId="0" borderId="0">
      <alignment vertical="center"/>
    </xf>
    <xf numFmtId="9" fontId="5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179" fontId="5" fillId="0" borderId="0"/>
    <xf numFmtId="0" fontId="58" fillId="35" borderId="0" applyNumberFormat="0" applyBorder="0" applyAlignment="0" applyProtection="0">
      <alignment vertical="center"/>
    </xf>
    <xf numFmtId="0" fontId="65" fillId="54" borderId="0" applyNumberFormat="0" applyBorder="0" applyAlignment="0" applyProtection="0"/>
    <xf numFmtId="180" fontId="5" fillId="0" borderId="0"/>
    <xf numFmtId="0" fontId="66" fillId="0" borderId="0"/>
    <xf numFmtId="0" fontId="65" fillId="57" borderId="0" applyNumberFormat="0" applyBorder="0" applyAlignment="0" applyProtection="0"/>
    <xf numFmtId="0" fontId="40" fillId="57" borderId="0" applyNumberFormat="0" applyBorder="0" applyAlignment="0" applyProtection="0"/>
    <xf numFmtId="0" fontId="65" fillId="58" borderId="0" applyNumberFormat="0" applyBorder="0" applyAlignment="0" applyProtection="0"/>
    <xf numFmtId="0" fontId="67" fillId="36" borderId="0">
      <alignment horizontal="center" vertical="top"/>
    </xf>
    <xf numFmtId="0" fontId="36" fillId="59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37" fontId="68" fillId="0" borderId="0"/>
    <xf numFmtId="0" fontId="58" fillId="35" borderId="0" applyNumberFormat="0" applyBorder="0" applyAlignment="0" applyProtection="0"/>
    <xf numFmtId="0" fontId="61" fillId="3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70" fillId="36" borderId="0">
      <alignment horizontal="right" vertical="center"/>
    </xf>
    <xf numFmtId="0" fontId="54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40" fillId="63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65" fillId="67" borderId="0" applyNumberFormat="0" applyBorder="0" applyAlignment="0" applyProtection="0"/>
    <xf numFmtId="0" fontId="59" fillId="0" borderId="23" applyProtection="0"/>
    <xf numFmtId="0" fontId="65" fillId="37" borderId="0" applyNumberFormat="0" applyBorder="0" applyAlignment="0" applyProtection="0"/>
    <xf numFmtId="0" fontId="65" fillId="53" borderId="0" applyNumberFormat="0" applyBorder="0" applyAlignment="0" applyProtection="0"/>
    <xf numFmtId="0" fontId="65" fillId="68" borderId="0" applyNumberFormat="0" applyBorder="0" applyAlignment="0" applyProtection="0"/>
    <xf numFmtId="0" fontId="65" fillId="69" borderId="0" applyNumberFormat="0" applyBorder="0" applyAlignment="0" applyProtection="0"/>
    <xf numFmtId="0" fontId="40" fillId="60" borderId="0" applyNumberFormat="0" applyBorder="0" applyAlignment="0" applyProtection="0"/>
    <xf numFmtId="0" fontId="65" fillId="70" borderId="0" applyNumberFormat="0" applyBorder="0" applyAlignment="0" applyProtection="0"/>
    <xf numFmtId="0" fontId="65" fillId="71" borderId="0" applyNumberFormat="0" applyBorder="0" applyAlignment="0" applyProtection="0"/>
    <xf numFmtId="181" fontId="5" fillId="0" borderId="0" applyFill="0" applyBorder="0" applyAlignment="0"/>
    <xf numFmtId="0" fontId="71" fillId="0" borderId="0" applyNumberFormat="0" applyFill="0" applyBorder="0" applyAlignment="0" applyProtection="0"/>
    <xf numFmtId="41" fontId="46" fillId="0" borderId="0" applyFont="0" applyFill="0" applyBorder="0" applyAlignment="0" applyProtection="0"/>
    <xf numFmtId="0" fontId="5" fillId="0" borderId="0"/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72" fillId="0" borderId="0"/>
    <xf numFmtId="0" fontId="59" fillId="0" borderId="0" applyProtection="0"/>
    <xf numFmtId="38" fontId="55" fillId="40" borderId="0" applyNumberFormat="0" applyBorder="0" applyAlignment="0" applyProtection="0"/>
    <xf numFmtId="0" fontId="43" fillId="0" borderId="24" applyNumberFormat="0" applyAlignment="0" applyProtection="0">
      <alignment horizontal="left" vertical="center"/>
    </xf>
    <xf numFmtId="0" fontId="73" fillId="0" borderId="0" applyProtection="0"/>
    <xf numFmtId="0" fontId="43" fillId="0" borderId="0" applyProtection="0"/>
    <xf numFmtId="37" fontId="68" fillId="0" borderId="0">
      <alignment vertical="center"/>
    </xf>
    <xf numFmtId="0" fontId="74" fillId="0" borderId="0"/>
    <xf numFmtId="0" fontId="75" fillId="0" borderId="0"/>
    <xf numFmtId="0" fontId="76" fillId="0" borderId="0"/>
    <xf numFmtId="10" fontId="46" fillId="0" borderId="0" applyFont="0" applyFill="0" applyBorder="0" applyAlignment="0" applyProtection="0"/>
    <xf numFmtId="1" fontId="46" fillId="0" borderId="0"/>
    <xf numFmtId="0" fontId="70" fillId="36" borderId="0">
      <alignment horizontal="left" vertical="center"/>
    </xf>
    <xf numFmtId="0" fontId="39" fillId="36" borderId="0">
      <alignment horizontal="center" vertical="center"/>
    </xf>
    <xf numFmtId="41" fontId="5" fillId="0" borderId="0" applyFont="0" applyFill="0" applyBorder="0" applyAlignment="0" applyProtection="0"/>
    <xf numFmtId="0" fontId="77" fillId="36" borderId="0">
      <alignment horizontal="center" vertical="top"/>
    </xf>
    <xf numFmtId="0" fontId="39" fillId="36" borderId="0">
      <alignment horizontal="left" vertical="top"/>
    </xf>
    <xf numFmtId="0" fontId="63" fillId="36" borderId="0">
      <alignment horizontal="center" vertical="top"/>
    </xf>
    <xf numFmtId="0" fontId="39" fillId="36" borderId="0">
      <alignment horizontal="center" vertical="top"/>
    </xf>
    <xf numFmtId="0" fontId="39" fillId="36" borderId="0">
      <alignment horizontal="right" vertical="top"/>
    </xf>
    <xf numFmtId="0" fontId="40" fillId="36" borderId="0">
      <alignment horizontal="left" vertical="top"/>
    </xf>
    <xf numFmtId="0" fontId="78" fillId="0" borderId="0"/>
    <xf numFmtId="0" fontId="40" fillId="36" borderId="0">
      <alignment horizontal="left" vertical="center"/>
    </xf>
    <xf numFmtId="0" fontId="69" fillId="0" borderId="25" applyNumberFormat="0" applyFill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4" fillId="33" borderId="0" applyNumberFormat="0" applyBorder="0" applyAlignment="0" applyProtection="0"/>
    <xf numFmtId="9" fontId="72" fillId="0" borderId="0" applyFont="0" applyFill="0" applyBorder="0" applyAlignment="0" applyProtection="0"/>
    <xf numFmtId="0" fontId="58" fillId="72" borderId="0" applyNumberFormat="0" applyBorder="0" applyAlignment="0" applyProtection="0"/>
    <xf numFmtId="0" fontId="50" fillId="3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/>
    <xf numFmtId="43" fontId="35" fillId="0" borderId="0" applyFont="0" applyFill="0" applyBorder="0" applyAlignment="0" applyProtection="0">
      <alignment vertical="center"/>
    </xf>
    <xf numFmtId="0" fontId="82" fillId="73" borderId="0" applyNumberFormat="0" applyBorder="0" applyAlignment="0" applyProtection="0"/>
    <xf numFmtId="0" fontId="36" fillId="74" borderId="0" applyNumberFormat="0" applyBorder="0" applyAlignment="0" applyProtection="0">
      <alignment vertical="center"/>
    </xf>
    <xf numFmtId="0" fontId="7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83" fillId="0" borderId="0"/>
    <xf numFmtId="0" fontId="5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183" fontId="34" fillId="0" borderId="0" applyFont="0" applyFill="0" applyBorder="0" applyAlignment="0" applyProtection="0"/>
    <xf numFmtId="38" fontId="51" fillId="0" borderId="0" applyFont="0" applyFill="0" applyBorder="0" applyAlignment="0" applyProtection="0"/>
    <xf numFmtId="184" fontId="34" fillId="0" borderId="0" applyFont="0" applyFill="0" applyBorder="0" applyAlignment="0" applyProtection="0"/>
    <xf numFmtId="0" fontId="85" fillId="0" borderId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41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82" fillId="75" borderId="0" applyNumberFormat="0" applyBorder="0" applyAlignment="0" applyProtection="0"/>
    <xf numFmtId="0" fontId="82" fillId="76" borderId="0" applyNumberFormat="0" applyBorder="0" applyAlignment="0" applyProtection="0"/>
    <xf numFmtId="0" fontId="34" fillId="0" borderId="0">
      <alignment vertical="center"/>
    </xf>
    <xf numFmtId="40" fontId="51" fillId="0" borderId="0" applyFont="0" applyFill="0" applyBorder="0" applyAlignment="0" applyProtection="0"/>
    <xf numFmtId="0" fontId="86" fillId="0" borderId="0"/>
    <xf numFmtId="0" fontId="5" fillId="0" borderId="0" applyProtection="0">
      <alignment vertical="center"/>
    </xf>
  </cellStyleXfs>
  <cellXfs count="60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194" applyFont="1" applyFill="1" applyBorder="1" applyAlignment="1">
      <alignment horizontal="center" vertical="center"/>
    </xf>
    <xf numFmtId="0" fontId="1" fillId="0" borderId="0" xfId="194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87" fontId="4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192" applyNumberFormat="1" applyFont="1" applyFill="1" applyBorder="1" applyAlignment="1">
      <alignment horizontal="center" vertical="center"/>
    </xf>
    <xf numFmtId="0" fontId="9" fillId="0" borderId="0" xfId="192" applyNumberFormat="1" applyFont="1" applyFill="1" applyBorder="1" applyAlignment="1"/>
    <xf numFmtId="0" fontId="2" fillId="0" borderId="0" xfId="192" applyNumberFormat="1" applyFont="1" applyFill="1" applyBorder="1" applyAlignment="1">
      <alignment horizontal="right"/>
    </xf>
    <xf numFmtId="0" fontId="10" fillId="0" borderId="1" xfId="192" applyNumberFormat="1" applyFont="1" applyFill="1" applyBorder="1" applyAlignment="1">
      <alignment horizontal="center" vertical="center" wrapText="1"/>
    </xf>
    <xf numFmtId="188" fontId="10" fillId="0" borderId="1" xfId="181" applyNumberFormat="1" applyFont="1" applyFill="1" applyBorder="1" applyAlignment="1">
      <alignment horizontal="center" vertical="center"/>
    </xf>
    <xf numFmtId="188" fontId="10" fillId="0" borderId="3" xfId="181" applyNumberFormat="1" applyFont="1" applyFill="1" applyBorder="1" applyAlignment="1">
      <alignment horizontal="center" vertical="center"/>
    </xf>
    <xf numFmtId="188" fontId="10" fillId="0" borderId="4" xfId="181" applyNumberFormat="1" applyFont="1" applyFill="1" applyBorder="1" applyAlignment="1">
      <alignment horizontal="center" vertical="center"/>
    </xf>
    <xf numFmtId="0" fontId="10" fillId="0" borderId="5" xfId="192" applyNumberFormat="1" applyFont="1" applyFill="1" applyBorder="1" applyAlignment="1">
      <alignment horizontal="center" vertical="center" wrapText="1"/>
    </xf>
    <xf numFmtId="188" fontId="10" fillId="0" borderId="5" xfId="181" applyNumberFormat="1" applyFont="1" applyFill="1" applyBorder="1" applyAlignment="1">
      <alignment horizontal="center" vertical="center"/>
    </xf>
    <xf numFmtId="188" fontId="10" fillId="0" borderId="2" xfId="181" applyNumberFormat="1" applyFont="1" applyFill="1" applyBorder="1" applyAlignment="1">
      <alignment horizontal="center" vertical="center"/>
    </xf>
    <xf numFmtId="0" fontId="10" fillId="0" borderId="2" xfId="192" applyNumberFormat="1" applyFont="1" applyFill="1" applyBorder="1" applyAlignment="1">
      <alignment horizontal="left" vertical="center" wrapText="1"/>
    </xf>
    <xf numFmtId="189" fontId="10" fillId="0" borderId="2" xfId="193" applyNumberFormat="1" applyFont="1" applyFill="1" applyBorder="1" applyAlignment="1">
      <alignment vertical="center"/>
    </xf>
    <xf numFmtId="190" fontId="10" fillId="0" borderId="2" xfId="193" applyNumberFormat="1" applyFont="1" applyFill="1" applyBorder="1" applyAlignment="1">
      <alignment horizontal="right" vertical="center"/>
    </xf>
    <xf numFmtId="187" fontId="10" fillId="0" borderId="2" xfId="181" applyNumberFormat="1" applyFont="1" applyFill="1" applyBorder="1" applyAlignment="1">
      <alignment horizontal="right" vertical="center"/>
    </xf>
    <xf numFmtId="189" fontId="10" fillId="0" borderId="2" xfId="181" applyNumberFormat="1" applyFont="1" applyFill="1" applyBorder="1" applyAlignment="1">
      <alignment horizontal="right" vertical="center"/>
    </xf>
    <xf numFmtId="0" fontId="2" fillId="0" borderId="2" xfId="192" applyNumberFormat="1" applyFont="1" applyFill="1" applyBorder="1" applyAlignment="1">
      <alignment horizontal="left" vertical="center" wrapText="1"/>
    </xf>
    <xf numFmtId="0" fontId="10" fillId="0" borderId="2" xfId="192" applyNumberFormat="1" applyFont="1" applyFill="1" applyBorder="1" applyAlignment="1">
      <alignment horizontal="left" vertical="center" wrapText="1" indent="1"/>
    </xf>
    <xf numFmtId="0" fontId="10" fillId="0" borderId="2" xfId="192" applyNumberFormat="1" applyFont="1" applyFill="1" applyBorder="1" applyAlignment="1">
      <alignment horizontal="center" vertical="center" wrapText="1"/>
    </xf>
    <xf numFmtId="187" fontId="10" fillId="0" borderId="2" xfId="181" applyNumberFormat="1" applyFont="1" applyFill="1" applyBorder="1" applyAlignment="1">
      <alignment horizontal="center" vertical="center"/>
    </xf>
    <xf numFmtId="0" fontId="7" fillId="0" borderId="0" xfId="192" applyFont="1" applyFill="1" applyAlignment="1">
      <alignment horizontal="center" vertical="center"/>
    </xf>
    <xf numFmtId="0" fontId="2" fillId="0" borderId="0" xfId="192" applyFont="1" applyFill="1" applyAlignment="1">
      <alignment vertical="center"/>
    </xf>
    <xf numFmtId="0" fontId="2" fillId="0" borderId="0" xfId="192" applyFont="1" applyFill="1" applyBorder="1" applyAlignment="1">
      <alignment horizontal="right" vertical="center"/>
    </xf>
    <xf numFmtId="0" fontId="2" fillId="0" borderId="1" xfId="192" applyFont="1" applyFill="1" applyBorder="1" applyAlignment="1">
      <alignment horizontal="center" vertical="center" wrapText="1"/>
    </xf>
    <xf numFmtId="188" fontId="2" fillId="0" borderId="1" xfId="181" applyNumberFormat="1" applyFont="1" applyFill="1" applyBorder="1" applyAlignment="1">
      <alignment horizontal="center" vertical="center"/>
    </xf>
    <xf numFmtId="188" fontId="2" fillId="0" borderId="2" xfId="181" applyNumberFormat="1" applyFont="1" applyFill="1" applyBorder="1" applyAlignment="1">
      <alignment horizontal="center" vertical="center"/>
    </xf>
    <xf numFmtId="0" fontId="2" fillId="0" borderId="5" xfId="192" applyFont="1" applyFill="1" applyBorder="1" applyAlignment="1">
      <alignment horizontal="center" vertical="center" wrapText="1"/>
    </xf>
    <xf numFmtId="188" fontId="2" fillId="0" borderId="5" xfId="181" applyNumberFormat="1" applyFont="1" applyFill="1" applyBorder="1" applyAlignment="1">
      <alignment horizontal="center" vertical="center"/>
    </xf>
    <xf numFmtId="0" fontId="4" fillId="0" borderId="2" xfId="192" applyFont="1" applyFill="1" applyBorder="1" applyAlignment="1">
      <alignment vertical="center" wrapText="1"/>
    </xf>
    <xf numFmtId="189" fontId="10" fillId="0" borderId="2" xfId="212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2" xfId="192" applyFont="1" applyFill="1" applyBorder="1" applyAlignment="1">
      <alignment vertical="center" wrapText="1"/>
    </xf>
    <xf numFmtId="189" fontId="2" fillId="0" borderId="2" xfId="193" applyNumberFormat="1" applyFont="1" applyFill="1" applyBorder="1" applyAlignment="1">
      <alignment vertical="center"/>
    </xf>
    <xf numFmtId="190" fontId="2" fillId="0" borderId="2" xfId="193" applyNumberFormat="1" applyFont="1" applyFill="1" applyBorder="1" applyAlignment="1">
      <alignment horizontal="right" vertical="center"/>
    </xf>
    <xf numFmtId="0" fontId="2" fillId="0" borderId="2" xfId="195" applyFont="1" applyFill="1" applyBorder="1" applyAlignment="1">
      <alignment horizontal="left" vertical="center"/>
    </xf>
    <xf numFmtId="0" fontId="10" fillId="0" borderId="2" xfId="192" applyNumberFormat="1" applyFont="1" applyFill="1" applyBorder="1" applyAlignment="1">
      <alignment vertical="center" wrapText="1"/>
    </xf>
    <xf numFmtId="187" fontId="2" fillId="0" borderId="2" xfId="196" applyNumberFormat="1" applyFont="1" applyFill="1" applyBorder="1" applyAlignment="1">
      <alignment vertical="center"/>
    </xf>
    <xf numFmtId="191" fontId="2" fillId="0" borderId="2" xfId="196" applyNumberFormat="1" applyFont="1" applyFill="1" applyBorder="1" applyAlignment="1">
      <alignment vertical="center"/>
    </xf>
    <xf numFmtId="0" fontId="4" fillId="0" borderId="2" xfId="192" applyFont="1" applyFill="1" applyBorder="1" applyAlignment="1">
      <alignment horizontal="center" vertical="center" wrapText="1"/>
    </xf>
    <xf numFmtId="189" fontId="4" fillId="0" borderId="2" xfId="193" applyNumberFormat="1" applyFont="1" applyFill="1" applyBorder="1" applyAlignment="1">
      <alignment vertical="center"/>
    </xf>
    <xf numFmtId="191" fontId="4" fillId="0" borderId="2" xfId="196" applyNumberFormat="1" applyFont="1" applyFill="1" applyBorder="1" applyAlignment="1">
      <alignment horizontal="center" vertical="center"/>
    </xf>
  </cellXfs>
  <cellStyles count="2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差_34青海_1_义县" xfId="50"/>
    <cellStyle name="_ET_STYLE_NoName_00__朝阳报省" xfId="51"/>
    <cellStyle name="常规 44" xfId="52"/>
    <cellStyle name="20% - 强调文字颜色 2 3 6" xfId="53"/>
    <cellStyle name="强调文字颜色 2 3 2" xfId="54"/>
    <cellStyle name="20% - 强调文字颜色 3 2 3 3" xfId="55"/>
    <cellStyle name="差_检验表（调整后）_义县 2" xfId="56"/>
    <cellStyle name="好_来源表_义县" xfId="57"/>
    <cellStyle name="S21" xfId="58"/>
    <cellStyle name="S16" xfId="59"/>
    <cellStyle name="Accent2 - 40%" xfId="60"/>
    <cellStyle name="40% - 强调文字颜色 2 2 3 2 2" xfId="61"/>
    <cellStyle name="常规 31 2" xfId="62"/>
    <cellStyle name="40% - 强调文字颜色 4 3 4" xfId="63"/>
    <cellStyle name="计算 2 5 3" xfId="64"/>
    <cellStyle name="Header2 3 2 2" xfId="65"/>
    <cellStyle name="差_2006年34青海_上报抚顺市2015.12.29-2016年预算相关报表" xfId="66"/>
    <cellStyle name="适中 2 4 2" xfId="67"/>
    <cellStyle name="60% - 强调文字颜色 2 3" xfId="68"/>
    <cellStyle name="好_27重庆_上报抚顺市2015.12.29-2016年预算相关报表" xfId="69"/>
    <cellStyle name="注释 3 3 3 2 2" xfId="70"/>
    <cellStyle name="20% - 强调文字颜色 5 3 6" xfId="71"/>
    <cellStyle name="解释性文本 2 2" xfId="72"/>
    <cellStyle name="强调文字颜色 4 3 4 3" xfId="73"/>
    <cellStyle name="表标题 3 2 3" xfId="74"/>
    <cellStyle name="_norma1_2006年1月份税收收入分类型汇总表" xfId="75"/>
    <cellStyle name="输出 2 3 2 2 2" xfId="76"/>
    <cellStyle name="百分比 4" xfId="77"/>
    <cellStyle name="强调文字颜色 1 2 3 2" xfId="78"/>
    <cellStyle name="百分比 5" xfId="79"/>
    <cellStyle name="20% - 强调文字颜色 1 3 4 3" xfId="80"/>
    <cellStyle name="汇总 3 6 2" xfId="81"/>
    <cellStyle name="Currency [0]" xfId="82"/>
    <cellStyle name="检查单元格 3 3" xfId="83"/>
    <cellStyle name="20% - 强调文字颜色 6 3 5" xfId="84"/>
    <cellStyle name="数字 3 2 3" xfId="85"/>
    <cellStyle name="Dollar (zero dec) 2 2" xfId="86"/>
    <cellStyle name="千位[0]_(人代会用)" xfId="87"/>
    <cellStyle name="差_2006年全省财力计算表（中央、决算）" xfId="88"/>
    <cellStyle name="小数 2 4 2" xfId="89"/>
    <cellStyle name="40% - 强调文字颜色 6 3" xfId="90"/>
    <cellStyle name="60% - 强调文字颜色 6 3 4 2 2" xfId="91"/>
    <cellStyle name="통화 [0]_BOILER-CO1" xfId="92"/>
    <cellStyle name="60% - 强调文字颜色 3 3 5 2" xfId="93"/>
    <cellStyle name="Accent3 - 20%" xfId="94"/>
    <cellStyle name="好_检验表（调整后）_上报抚顺市2015.12.29-2016年预算相关报表" xfId="95"/>
    <cellStyle name="标题 1 3 2" xfId="96"/>
    <cellStyle name="差_2006年33甘肃" xfId="97"/>
    <cellStyle name="Input [yellow] 2 2 2 2" xfId="98"/>
    <cellStyle name="标题 2 3 3 2" xfId="99"/>
    <cellStyle name="链接单元格 3 3 2" xfId="100"/>
    <cellStyle name="60% - 强调文字颜色 5 3 2 2" xfId="101"/>
    <cellStyle name="好_M01-2(州市补助收入)_义县" xfId="102"/>
    <cellStyle name="40% - 强调文字颜色 3 2 3 3" xfId="103"/>
    <cellStyle name="Fixed" xfId="104"/>
    <cellStyle name="S18" xfId="105"/>
    <cellStyle name="标题 6" xfId="106"/>
    <cellStyle name="40% - 强调文字颜色 5 2" xfId="107"/>
    <cellStyle name="强调文字颜色 3 3 6 2" xfId="108"/>
    <cellStyle name="好_2006年全省财力计算表（中央、决算） 2" xfId="109"/>
    <cellStyle name="输入 2 5 3" xfId="110"/>
    <cellStyle name="S1" xfId="111"/>
    <cellStyle name="常规 2 2 2" xfId="112"/>
    <cellStyle name="百分比 2 2 3 3" xfId="113"/>
    <cellStyle name="警告文本 2 2" xfId="114"/>
    <cellStyle name="差_30云南_义县" xfId="115"/>
    <cellStyle name="Currency1 2 2" xfId="116"/>
    <cellStyle name="好_2008年支出核定_义县" xfId="117"/>
    <cellStyle name="Accent5_上报抚顺市2015.12.29-2016年预算相关报表" xfId="118"/>
    <cellStyle name="comma zerodec 2" xfId="119"/>
    <cellStyle name="_2011年计划本子自制" xfId="120"/>
    <cellStyle name="Accent1 - 60%" xfId="121"/>
    <cellStyle name="Accent5 - 40%" xfId="122"/>
    <cellStyle name="Accent5" xfId="123"/>
    <cellStyle name="S0 2 2" xfId="124"/>
    <cellStyle name="60% - 强调文字颜色 1 3 6" xfId="125"/>
    <cellStyle name="差_05潍坊_上报抚顺市2015.12.29-2016年预算相关报表" xfId="126"/>
    <cellStyle name="no dec" xfId="127"/>
    <cellStyle name="好_33甘肃_上报抚顺市2015.12.29-2016年预算相关报表" xfId="128"/>
    <cellStyle name="好_530629_2006年县级财政报表附表_上报抚顺市2015.12.29-2016年预算相关报表" xfId="129"/>
    <cellStyle name="千位分隔 4" xfId="130"/>
    <cellStyle name="标题 4 3" xfId="131"/>
    <cellStyle name="常规 15" xfId="132"/>
    <cellStyle name="S12" xfId="133"/>
    <cellStyle name="差_05潍坊" xfId="134"/>
    <cellStyle name="Accent2 - 60%" xfId="135"/>
    <cellStyle name="Accent1" xfId="136"/>
    <cellStyle name="Accent1 - 40%" xfId="137"/>
    <cellStyle name="Accent1_2006年33甘肃" xfId="138"/>
    <cellStyle name="Accent2" xfId="139"/>
    <cellStyle name="Accent2_2006年33甘肃" xfId="140"/>
    <cellStyle name="Accent3" xfId="141"/>
    <cellStyle name="Total 2 3" xfId="142"/>
    <cellStyle name="Accent3 - 60%" xfId="143"/>
    <cellStyle name="Accent4 - 60%" xfId="144"/>
    <cellStyle name="Accent4_上报抚顺市2015.12.29-2016年预算相关报表" xfId="145"/>
    <cellStyle name="Accent6" xfId="146"/>
    <cellStyle name="Accent6 - 40%" xfId="147"/>
    <cellStyle name="Accent6 - 60%" xfId="148"/>
    <cellStyle name="Accent6_2006年33甘肃" xfId="149"/>
    <cellStyle name="Calc Currency (0)" xfId="150"/>
    <cellStyle name="ColLevel_0" xfId="151"/>
    <cellStyle name="Comma [0]" xfId="152"/>
    <cellStyle name="常规 2 2" xfId="153"/>
    <cellStyle name="Comma_1995" xfId="154"/>
    <cellStyle name="Currency_1995" xfId="155"/>
    <cellStyle name="钎霖_4岿角利" xfId="156"/>
    <cellStyle name="Date" xfId="157"/>
    <cellStyle name="Grey" xfId="158"/>
    <cellStyle name="Header1" xfId="159"/>
    <cellStyle name="HEADING1" xfId="160"/>
    <cellStyle name="HEADING2" xfId="161"/>
    <cellStyle name="no dec 2" xfId="162"/>
    <cellStyle name="Norma,_laroux_4_营业在建 (2)_E21" xfId="163"/>
    <cellStyle name="Normal - Style1" xfId="164"/>
    <cellStyle name="Normal_#10-Headcount" xfId="165"/>
    <cellStyle name="Percent [2]" xfId="166"/>
    <cellStyle name="Percent_laroux" xfId="167"/>
    <cellStyle name="S10" xfId="168"/>
    <cellStyle name="S20" xfId="169"/>
    <cellStyle name="千位分隔[0] 2" xfId="170"/>
    <cellStyle name="S3" xfId="171"/>
    <cellStyle name="S4" xfId="172"/>
    <cellStyle name="S5" xfId="173"/>
    <cellStyle name="S6" xfId="174"/>
    <cellStyle name="S7" xfId="175"/>
    <cellStyle name="S8" xfId="176"/>
    <cellStyle name="常规 2 3" xfId="177"/>
    <cellStyle name="S9" xfId="178"/>
    <cellStyle name="标题 3 2" xfId="179"/>
    <cellStyle name="千位分隔 3 2" xfId="180"/>
    <cellStyle name="千位分隔 2" xfId="181"/>
    <cellStyle name="差_2006年33甘肃_上报抚顺市2015.12.29-2016年预算相关报表" xfId="182"/>
    <cellStyle name="归盒啦_95" xfId="183"/>
    <cellStyle name="好_530623_2006年县级财政报表附表" xfId="184"/>
    <cellStyle name="差_530629_2006年县级财政报表附表" xfId="185"/>
    <cellStyle name="后继超级链接" xfId="186"/>
    <cellStyle name="未定义" xfId="187"/>
    <cellStyle name="千位分隔 5 2" xfId="188"/>
    <cellStyle name="强调 2" xfId="189"/>
    <cellStyle name="强调文字颜色 6 2 4" xfId="190"/>
    <cellStyle name="常规 14" xfId="191"/>
    <cellStyle name="常规 2" xfId="192"/>
    <cellStyle name="常规_（11月12日）2011年全省财政收入预算（2000亿元）" xfId="193"/>
    <cellStyle name="常规_2007年预算草案(人大)" xfId="194"/>
    <cellStyle name="常规_2012年报人代会20张表-表样" xfId="195"/>
    <cellStyle name="常规_省本级2004年快报及2005年预算（平衡部分）" xfId="196"/>
    <cellStyle name="超级链接" xfId="197"/>
    <cellStyle name="分级显示行_1_13区汇总" xfId="198"/>
    <cellStyle name="烹拳 [0]_ +Foil &amp; -FOIL &amp; PAPER" xfId="199"/>
    <cellStyle name="콤마 [0]_BOILER-CO1" xfId="200"/>
    <cellStyle name="霓付_ +Foil &amp; -FOIL &amp; PAPER" xfId="201"/>
    <cellStyle name="普通_ 白土" xfId="202"/>
    <cellStyle name="霓付 [0]_ +Foil &amp; -FOIL &amp; PAPER" xfId="203"/>
    <cellStyle name="烹拳_ +Foil &amp; -FOIL &amp; PAPER" xfId="204"/>
    <cellStyle name="千分位[0]_ 白土" xfId="205"/>
    <cellStyle name="千分位_ 白土" xfId="206"/>
    <cellStyle name="强调 1" xfId="207"/>
    <cellStyle name="强调 3" xfId="208"/>
    <cellStyle name="样式 1 2" xfId="209"/>
    <cellStyle name="콤마_BOILER-CO1" xfId="210"/>
    <cellStyle name="표준_0N-HANDLING " xfId="211"/>
    <cellStyle name="常规 4" xfId="21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Zeros="0" tabSelected="1" zoomScale="85" zoomScaleNormal="85" workbookViewId="0">
      <selection activeCell="A25" sqref="A24:A25"/>
    </sheetView>
  </sheetViews>
  <sheetFormatPr defaultColWidth="9" defaultRowHeight="13.5" outlineLevelCol="5"/>
  <cols>
    <col min="1" max="1" width="37.25" style="18" customWidth="1"/>
    <col min="2" max="5" width="21" style="18" customWidth="1"/>
    <col min="6" max="16384" width="9" style="18"/>
  </cols>
  <sheetData>
    <row r="1" s="17" customFormat="1" ht="31" customHeight="1" spans="1:5">
      <c r="A1" s="39" t="s">
        <v>4</v>
      </c>
      <c r="B1" s="39"/>
      <c r="C1" s="39"/>
      <c r="D1" s="39"/>
      <c r="E1" s="39"/>
    </row>
    <row r="2" s="18" customFormat="1" ht="23" customHeight="1" spans="1:5">
      <c r="A2" s="40"/>
      <c r="B2" s="40"/>
      <c r="C2" s="41"/>
      <c r="D2" s="41"/>
      <c r="E2" s="41" t="s">
        <v>5</v>
      </c>
    </row>
    <row r="3" s="18" customFormat="1" ht="24.95" customHeight="1" spans="1:5">
      <c r="A3" s="42" t="s">
        <v>6</v>
      </c>
      <c r="B3" s="43" t="s">
        <v>7</v>
      </c>
      <c r="C3" s="43" t="s">
        <v>8</v>
      </c>
      <c r="D3" s="44" t="s">
        <v>9</v>
      </c>
      <c r="E3" s="44"/>
    </row>
    <row r="4" s="19" customFormat="1" ht="24.95" customHeight="1" spans="1:5">
      <c r="A4" s="45"/>
      <c r="B4" s="46"/>
      <c r="C4" s="46"/>
      <c r="D4" s="44" t="s">
        <v>10</v>
      </c>
      <c r="E4" s="44" t="s">
        <v>11</v>
      </c>
    </row>
    <row r="5" s="19" customFormat="1" ht="24.95" customHeight="1" spans="1:6">
      <c r="A5" s="47" t="s">
        <v>12</v>
      </c>
      <c r="B5" s="48">
        <f>SUM(B6,B10,B11)</f>
        <v>100</v>
      </c>
      <c r="C5" s="48">
        <f>C6+C12</f>
        <v>1100</v>
      </c>
      <c r="D5" s="48">
        <f t="shared" ref="D5:D7" si="0">C5-B5</f>
        <v>1000</v>
      </c>
      <c r="E5" s="32">
        <f t="shared" ref="E5:E7" si="1">IF(B5=0,,ROUND(D5/B5*100,1))</f>
        <v>1000</v>
      </c>
      <c r="F5" s="49"/>
    </row>
    <row r="6" s="18" customFormat="1" ht="24.95" customHeight="1" spans="1:6">
      <c r="A6" s="50" t="s">
        <v>13</v>
      </c>
      <c r="B6" s="48">
        <v>100</v>
      </c>
      <c r="C6" s="48">
        <f>C7+C8+C9</f>
        <v>1100</v>
      </c>
      <c r="D6" s="48">
        <f t="shared" si="0"/>
        <v>1000</v>
      </c>
      <c r="E6" s="32">
        <f t="shared" si="1"/>
        <v>1000</v>
      </c>
      <c r="F6" s="49"/>
    </row>
    <row r="7" s="18" customFormat="1" ht="24.95" customHeight="1" spans="1:6">
      <c r="A7" s="50" t="s">
        <v>14</v>
      </c>
      <c r="B7" s="48">
        <v>100</v>
      </c>
      <c r="C7" s="48">
        <v>1100</v>
      </c>
      <c r="D7" s="48">
        <f t="shared" si="0"/>
        <v>1000</v>
      </c>
      <c r="E7" s="32">
        <f t="shared" si="1"/>
        <v>1000</v>
      </c>
      <c r="F7" s="49"/>
    </row>
    <row r="8" s="18" customFormat="1" ht="24.95" customHeight="1" spans="1:5">
      <c r="A8" s="50" t="s">
        <v>15</v>
      </c>
      <c r="B8" s="51"/>
      <c r="C8" s="51"/>
      <c r="D8" s="51"/>
      <c r="E8" s="52"/>
    </row>
    <row r="9" s="18" customFormat="1" ht="24.95" customHeight="1" spans="1:5">
      <c r="A9" s="53" t="s">
        <v>16</v>
      </c>
      <c r="B9" s="51"/>
      <c r="C9" s="51"/>
      <c r="D9" s="51"/>
      <c r="E9" s="52"/>
    </row>
    <row r="10" s="18" customFormat="1" ht="24.95" customHeight="1" spans="1:5">
      <c r="A10" s="50" t="s">
        <v>17</v>
      </c>
      <c r="B10" s="51"/>
      <c r="C10" s="51"/>
      <c r="D10" s="51"/>
      <c r="E10" s="52"/>
    </row>
    <row r="11" s="18" customFormat="1" ht="24.95" customHeight="1" spans="1:5">
      <c r="A11" s="50" t="s">
        <v>18</v>
      </c>
      <c r="B11" s="51"/>
      <c r="C11" s="51"/>
      <c r="D11" s="51"/>
      <c r="E11" s="52"/>
    </row>
    <row r="12" s="18" customFormat="1" ht="24.95" customHeight="1" spans="1:5">
      <c r="A12" s="50"/>
      <c r="B12" s="51"/>
      <c r="C12" s="51"/>
      <c r="D12" s="51">
        <v>0</v>
      </c>
      <c r="E12" s="52">
        <v>0</v>
      </c>
    </row>
    <row r="13" s="18" customFormat="1" ht="24.95" customHeight="1" spans="1:5">
      <c r="A13" s="54" t="s">
        <v>19</v>
      </c>
      <c r="B13" s="55"/>
      <c r="C13" s="48">
        <v>1692</v>
      </c>
      <c r="D13" s="48">
        <f>C13-B13</f>
        <v>1692</v>
      </c>
      <c r="E13" s="56"/>
    </row>
    <row r="14" s="18" customFormat="1" ht="26" customHeight="1" spans="1:5">
      <c r="A14" s="54" t="s">
        <v>20</v>
      </c>
      <c r="B14" s="55"/>
      <c r="C14" s="48">
        <v>1674</v>
      </c>
      <c r="D14" s="48">
        <f>C14-B14</f>
        <v>1674</v>
      </c>
      <c r="E14" s="56"/>
    </row>
    <row r="15" s="19" customFormat="1" ht="24.95" customHeight="1" spans="1:5">
      <c r="A15" s="57" t="s">
        <v>21</v>
      </c>
      <c r="B15" s="58"/>
      <c r="C15" s="48">
        <f>C4+C13+C14</f>
        <v>3366</v>
      </c>
      <c r="D15" s="48"/>
      <c r="E15" s="59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Zeros="0" view="pageBreakPreview" zoomScale="85" zoomScaleNormal="70" workbookViewId="0">
      <selection activeCell="A26" sqref="A26"/>
    </sheetView>
  </sheetViews>
  <sheetFormatPr defaultColWidth="9" defaultRowHeight="13.5" outlineLevelCol="4"/>
  <cols>
    <col min="1" max="1" width="34.625" style="18" customWidth="1"/>
    <col min="2" max="5" width="20.625" style="18" customWidth="1"/>
    <col min="6" max="16384" width="9" style="18"/>
  </cols>
  <sheetData>
    <row r="1" s="17" customFormat="1" ht="31" customHeight="1" spans="1:5">
      <c r="A1" s="20" t="s">
        <v>22</v>
      </c>
      <c r="B1" s="20"/>
      <c r="C1" s="20"/>
      <c r="D1" s="20"/>
      <c r="E1" s="20"/>
    </row>
    <row r="2" s="18" customFormat="1" ht="17.25" customHeight="1" spans="1:5">
      <c r="A2" s="21"/>
      <c r="B2" s="22"/>
      <c r="C2" s="22"/>
      <c r="D2" s="22"/>
      <c r="E2" s="22" t="s">
        <v>5</v>
      </c>
    </row>
    <row r="3" s="18" customFormat="1" ht="24.95" customHeight="1" spans="1:5">
      <c r="A3" s="23" t="s">
        <v>23</v>
      </c>
      <c r="B3" s="24" t="s">
        <v>24</v>
      </c>
      <c r="C3" s="24" t="s">
        <v>25</v>
      </c>
      <c r="D3" s="25" t="s">
        <v>26</v>
      </c>
      <c r="E3" s="26"/>
    </row>
    <row r="4" s="19" customFormat="1" ht="24.95" customHeight="1" spans="1:5">
      <c r="A4" s="27"/>
      <c r="B4" s="28"/>
      <c r="C4" s="28"/>
      <c r="D4" s="29" t="s">
        <v>27</v>
      </c>
      <c r="E4" s="29" t="s">
        <v>28</v>
      </c>
    </row>
    <row r="5" s="19" customFormat="1" ht="29" customHeight="1" spans="1:5">
      <c r="A5" s="30" t="s">
        <v>29</v>
      </c>
      <c r="B5" s="31">
        <f>B6+B10</f>
        <v>3292</v>
      </c>
      <c r="C5" s="31">
        <f>C6+C10</f>
        <v>4366</v>
      </c>
      <c r="D5" s="31">
        <f t="shared" ref="D5:D10" si="0">C5-B5</f>
        <v>1074</v>
      </c>
      <c r="E5" s="32">
        <f t="shared" ref="E5:E10" si="1">IF(B5=0,,ROUND(D5/B5*100,1))</f>
        <v>32.6</v>
      </c>
    </row>
    <row r="6" s="18" customFormat="1" ht="29" customHeight="1" spans="1:5">
      <c r="A6" s="30" t="s">
        <v>30</v>
      </c>
      <c r="B6" s="31">
        <v>2792</v>
      </c>
      <c r="C6" s="31">
        <v>3366</v>
      </c>
      <c r="D6" s="31">
        <f t="shared" si="0"/>
        <v>574</v>
      </c>
      <c r="E6" s="32">
        <f t="shared" si="1"/>
        <v>20.6</v>
      </c>
    </row>
    <row r="7" s="18" customFormat="1" ht="29" customHeight="1" spans="1:5">
      <c r="A7" s="30" t="s">
        <v>31</v>
      </c>
      <c r="B7" s="31"/>
      <c r="C7" s="31"/>
      <c r="D7" s="31">
        <f t="shared" si="0"/>
        <v>0</v>
      </c>
      <c r="E7" s="32">
        <f t="shared" si="1"/>
        <v>0</v>
      </c>
    </row>
    <row r="8" s="18" customFormat="1" ht="29" customHeight="1" spans="1:5">
      <c r="A8" s="30" t="s">
        <v>32</v>
      </c>
      <c r="B8" s="31"/>
      <c r="C8" s="31"/>
      <c r="D8" s="31">
        <f t="shared" si="0"/>
        <v>0</v>
      </c>
      <c r="E8" s="32">
        <f t="shared" si="1"/>
        <v>0</v>
      </c>
    </row>
    <row r="9" s="18" customFormat="1" ht="29" customHeight="1" spans="1:5">
      <c r="A9" s="30" t="s">
        <v>33</v>
      </c>
      <c r="B9" s="31">
        <v>0</v>
      </c>
      <c r="C9" s="31"/>
      <c r="D9" s="31">
        <f t="shared" si="0"/>
        <v>0</v>
      </c>
      <c r="E9" s="32">
        <f t="shared" si="1"/>
        <v>0</v>
      </c>
    </row>
    <row r="10" s="18" customFormat="1" ht="29" customHeight="1" spans="1:5">
      <c r="A10" s="30" t="s">
        <v>34</v>
      </c>
      <c r="B10" s="31">
        <v>500</v>
      </c>
      <c r="C10" s="31">
        <v>1000</v>
      </c>
      <c r="D10" s="31">
        <f t="shared" si="0"/>
        <v>500</v>
      </c>
      <c r="E10" s="32">
        <f t="shared" si="1"/>
        <v>100</v>
      </c>
    </row>
    <row r="11" s="18" customFormat="1" ht="29" customHeight="1" spans="1:5">
      <c r="A11" s="30"/>
      <c r="B11" s="33"/>
      <c r="C11" s="33"/>
      <c r="D11" s="33"/>
      <c r="E11" s="32"/>
    </row>
    <row r="12" s="18" customFormat="1" ht="29" customHeight="1" spans="1:5">
      <c r="A12" s="30" t="s">
        <v>35</v>
      </c>
      <c r="B12" s="31"/>
      <c r="C12" s="31"/>
      <c r="D12" s="34">
        <f>C12-B12</f>
        <v>0</v>
      </c>
      <c r="E12" s="32">
        <f>IF(B12=0,,ROUND(D12/B12*100,1))</f>
        <v>0</v>
      </c>
    </row>
    <row r="13" s="19" customFormat="1" ht="29" customHeight="1" spans="1:5">
      <c r="A13" s="35" t="s">
        <v>36</v>
      </c>
      <c r="B13" s="31"/>
      <c r="C13" s="31">
        <v>100</v>
      </c>
      <c r="D13" s="34"/>
      <c r="E13" s="32"/>
    </row>
    <row r="14" s="18" customFormat="1" ht="29" customHeight="1" spans="1:5">
      <c r="A14" s="35" t="s">
        <v>37</v>
      </c>
      <c r="B14" s="31"/>
      <c r="C14" s="31"/>
      <c r="D14" s="33"/>
      <c r="E14" s="32"/>
    </row>
    <row r="15" ht="28" customHeight="1" spans="1:5">
      <c r="A15" s="30"/>
      <c r="B15" s="31"/>
      <c r="C15" s="31"/>
      <c r="D15" s="33"/>
      <c r="E15" s="32"/>
    </row>
    <row r="16" ht="28" customHeight="1" spans="1:5">
      <c r="A16" s="36"/>
      <c r="B16" s="33"/>
      <c r="C16" s="33"/>
      <c r="D16" s="33"/>
      <c r="E16" s="32"/>
    </row>
    <row r="17" ht="28" customHeight="1" spans="1:5">
      <c r="A17" s="37" t="s">
        <v>38</v>
      </c>
      <c r="B17" s="31"/>
      <c r="C17" s="31">
        <f>C5+C12+C13</f>
        <v>4466</v>
      </c>
      <c r="D17" s="38"/>
      <c r="E17" s="32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Zeros="0" view="pageBreakPreview" zoomScale="85" zoomScaleNormal="70" workbookViewId="0">
      <selection activeCell="A1" sqref="$A1:$XFD1048576"/>
    </sheetView>
  </sheetViews>
  <sheetFormatPr defaultColWidth="9" defaultRowHeight="13.5" outlineLevelCol="5"/>
  <cols>
    <col min="1" max="1" width="37.25" style="18" customWidth="1"/>
    <col min="2" max="5" width="21" style="18" customWidth="1"/>
    <col min="6" max="16384" width="9" style="18"/>
  </cols>
  <sheetData>
    <row r="1" s="17" customFormat="1" ht="31" customHeight="1" spans="1:5">
      <c r="A1" s="39" t="s">
        <v>4</v>
      </c>
      <c r="B1" s="39"/>
      <c r="C1" s="39"/>
      <c r="D1" s="39"/>
      <c r="E1" s="39"/>
    </row>
    <row r="2" s="18" customFormat="1" ht="23" customHeight="1" spans="1:5">
      <c r="A2" s="40"/>
      <c r="B2" s="40"/>
      <c r="C2" s="41"/>
      <c r="D2" s="41"/>
      <c r="E2" s="41" t="s">
        <v>5</v>
      </c>
    </row>
    <row r="3" s="18" customFormat="1" ht="24.95" customHeight="1" spans="1:5">
      <c r="A3" s="42" t="s">
        <v>6</v>
      </c>
      <c r="B3" s="43" t="s">
        <v>7</v>
      </c>
      <c r="C3" s="43" t="s">
        <v>8</v>
      </c>
      <c r="D3" s="44" t="s">
        <v>9</v>
      </c>
      <c r="E3" s="44"/>
    </row>
    <row r="4" s="19" customFormat="1" ht="24.95" customHeight="1" spans="1:5">
      <c r="A4" s="45"/>
      <c r="B4" s="46"/>
      <c r="C4" s="46"/>
      <c r="D4" s="44" t="s">
        <v>10</v>
      </c>
      <c r="E4" s="44" t="s">
        <v>11</v>
      </c>
    </row>
    <row r="5" s="19" customFormat="1" ht="24.95" customHeight="1" spans="1:6">
      <c r="A5" s="47" t="s">
        <v>12</v>
      </c>
      <c r="B5" s="48">
        <f>SUM(B6,B10,B11)</f>
        <v>100</v>
      </c>
      <c r="C5" s="48">
        <f>C6+C12</f>
        <v>1100</v>
      </c>
      <c r="D5" s="48">
        <f t="shared" ref="D5:D7" si="0">C5-B5</f>
        <v>1000</v>
      </c>
      <c r="E5" s="32">
        <f t="shared" ref="E5:E7" si="1">IF(B5=0,,ROUND(D5/B5*100,1))</f>
        <v>1000</v>
      </c>
      <c r="F5" s="49"/>
    </row>
    <row r="6" s="18" customFormat="1" ht="24.95" customHeight="1" spans="1:6">
      <c r="A6" s="50" t="s">
        <v>13</v>
      </c>
      <c r="B6" s="48">
        <v>100</v>
      </c>
      <c r="C6" s="48">
        <f>C7+C8+C9</f>
        <v>1100</v>
      </c>
      <c r="D6" s="48">
        <f t="shared" si="0"/>
        <v>1000</v>
      </c>
      <c r="E6" s="32">
        <f t="shared" si="1"/>
        <v>1000</v>
      </c>
      <c r="F6" s="49"/>
    </row>
    <row r="7" s="18" customFormat="1" ht="24.95" customHeight="1" spans="1:6">
      <c r="A7" s="50" t="s">
        <v>14</v>
      </c>
      <c r="B7" s="48">
        <v>100</v>
      </c>
      <c r="C7" s="48">
        <v>1100</v>
      </c>
      <c r="D7" s="48">
        <f t="shared" si="0"/>
        <v>1000</v>
      </c>
      <c r="E7" s="32">
        <f t="shared" si="1"/>
        <v>1000</v>
      </c>
      <c r="F7" s="49"/>
    </row>
    <row r="8" s="18" customFormat="1" ht="24.95" customHeight="1" spans="1:5">
      <c r="A8" s="50" t="s">
        <v>15</v>
      </c>
      <c r="B8" s="51"/>
      <c r="C8" s="51"/>
      <c r="D8" s="51"/>
      <c r="E8" s="52"/>
    </row>
    <row r="9" s="18" customFormat="1" ht="24.95" customHeight="1" spans="1:5">
      <c r="A9" s="53" t="s">
        <v>16</v>
      </c>
      <c r="B9" s="51"/>
      <c r="C9" s="51"/>
      <c r="D9" s="51"/>
      <c r="E9" s="52"/>
    </row>
    <row r="10" s="18" customFormat="1" ht="24.95" customHeight="1" spans="1:5">
      <c r="A10" s="50" t="s">
        <v>17</v>
      </c>
      <c r="B10" s="51"/>
      <c r="C10" s="51"/>
      <c r="D10" s="51"/>
      <c r="E10" s="52"/>
    </row>
    <row r="11" s="18" customFormat="1" ht="24.95" customHeight="1" spans="1:5">
      <c r="A11" s="50" t="s">
        <v>18</v>
      </c>
      <c r="B11" s="51"/>
      <c r="C11" s="51"/>
      <c r="D11" s="51"/>
      <c r="E11" s="52"/>
    </row>
    <row r="12" s="18" customFormat="1" ht="24.95" customHeight="1" spans="1:5">
      <c r="A12" s="50"/>
      <c r="B12" s="51"/>
      <c r="C12" s="51"/>
      <c r="D12" s="51">
        <v>0</v>
      </c>
      <c r="E12" s="52">
        <v>0</v>
      </c>
    </row>
    <row r="13" s="18" customFormat="1" ht="24.95" customHeight="1" spans="1:5">
      <c r="A13" s="54" t="s">
        <v>19</v>
      </c>
      <c r="B13" s="55"/>
      <c r="C13" s="48">
        <v>1692</v>
      </c>
      <c r="D13" s="48">
        <f>C13-B13</f>
        <v>1692</v>
      </c>
      <c r="E13" s="56"/>
    </row>
    <row r="14" s="18" customFormat="1" ht="26" customHeight="1" spans="1:5">
      <c r="A14" s="54" t="s">
        <v>20</v>
      </c>
      <c r="B14" s="55"/>
      <c r="C14" s="48">
        <v>1674</v>
      </c>
      <c r="D14" s="48">
        <f>C14-B14</f>
        <v>1674</v>
      </c>
      <c r="E14" s="56"/>
    </row>
    <row r="15" s="19" customFormat="1" ht="24.95" customHeight="1" spans="1:5">
      <c r="A15" s="57" t="s">
        <v>21</v>
      </c>
      <c r="B15" s="58"/>
      <c r="C15" s="48">
        <f>C4+C13+C14</f>
        <v>3366</v>
      </c>
      <c r="D15" s="48"/>
      <c r="E15" s="59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Zeros="0" view="pageBreakPreview" zoomScale="85" zoomScaleNormal="115" workbookViewId="0">
      <selection activeCell="B21" sqref="B21"/>
    </sheetView>
  </sheetViews>
  <sheetFormatPr defaultColWidth="9" defaultRowHeight="13.5" outlineLevelCol="4"/>
  <cols>
    <col min="1" max="1" width="36.25" style="18" customWidth="1"/>
    <col min="2" max="5" width="21.125" style="18" customWidth="1"/>
    <col min="6" max="16384" width="9" style="18"/>
  </cols>
  <sheetData>
    <row r="1" s="17" customFormat="1" ht="31" customHeight="1" spans="1:5">
      <c r="A1" s="20" t="s">
        <v>22</v>
      </c>
      <c r="B1" s="20"/>
      <c r="C1" s="20"/>
      <c r="D1" s="20"/>
      <c r="E1" s="20"/>
    </row>
    <row r="2" s="18" customFormat="1" ht="18.95" customHeight="1" spans="1:5">
      <c r="A2" s="21"/>
      <c r="B2" s="22"/>
      <c r="C2" s="22"/>
      <c r="D2" s="22"/>
      <c r="E2" s="22" t="s">
        <v>5</v>
      </c>
    </row>
    <row r="3" s="18" customFormat="1" ht="24.95" customHeight="1" spans="1:5">
      <c r="A3" s="23" t="s">
        <v>23</v>
      </c>
      <c r="B3" s="24" t="s">
        <v>24</v>
      </c>
      <c r="C3" s="24" t="s">
        <v>25</v>
      </c>
      <c r="D3" s="25" t="s">
        <v>26</v>
      </c>
      <c r="E3" s="26"/>
    </row>
    <row r="4" s="19" customFormat="1" ht="24.95" customHeight="1" spans="1:5">
      <c r="A4" s="27"/>
      <c r="B4" s="28"/>
      <c r="C4" s="28"/>
      <c r="D4" s="29" t="s">
        <v>27</v>
      </c>
      <c r="E4" s="29" t="s">
        <v>28</v>
      </c>
    </row>
    <row r="5" s="19" customFormat="1" ht="29" customHeight="1" spans="1:5">
      <c r="A5" s="30" t="s">
        <v>29</v>
      </c>
      <c r="B5" s="31">
        <f>B6+B10</f>
        <v>3292</v>
      </c>
      <c r="C5" s="31">
        <f>C6+C10</f>
        <v>4366</v>
      </c>
      <c r="D5" s="31">
        <f t="shared" ref="D5:D10" si="0">C5-B5</f>
        <v>1074</v>
      </c>
      <c r="E5" s="32">
        <f t="shared" ref="E5:E10" si="1">IF(B5=0,,ROUND(D5/B5*100,1))</f>
        <v>32.6</v>
      </c>
    </row>
    <row r="6" s="18" customFormat="1" ht="29" customHeight="1" spans="1:5">
      <c r="A6" s="30" t="s">
        <v>30</v>
      </c>
      <c r="B6" s="31">
        <v>2792</v>
      </c>
      <c r="C6" s="31">
        <v>3366</v>
      </c>
      <c r="D6" s="31">
        <f t="shared" si="0"/>
        <v>574</v>
      </c>
      <c r="E6" s="32">
        <f t="shared" si="1"/>
        <v>20.6</v>
      </c>
    </row>
    <row r="7" s="18" customFormat="1" ht="29" customHeight="1" spans="1:5">
      <c r="A7" s="30" t="s">
        <v>31</v>
      </c>
      <c r="B7" s="31"/>
      <c r="C7" s="31"/>
      <c r="D7" s="31">
        <f t="shared" si="0"/>
        <v>0</v>
      </c>
      <c r="E7" s="32">
        <f t="shared" si="1"/>
        <v>0</v>
      </c>
    </row>
    <row r="8" s="18" customFormat="1" ht="29" customHeight="1" spans="1:5">
      <c r="A8" s="30" t="s">
        <v>32</v>
      </c>
      <c r="B8" s="31"/>
      <c r="C8" s="31"/>
      <c r="D8" s="31">
        <f t="shared" si="0"/>
        <v>0</v>
      </c>
      <c r="E8" s="32">
        <f t="shared" si="1"/>
        <v>0</v>
      </c>
    </row>
    <row r="9" s="18" customFormat="1" ht="29" customHeight="1" spans="1:5">
      <c r="A9" s="30" t="s">
        <v>33</v>
      </c>
      <c r="B9" s="31">
        <v>0</v>
      </c>
      <c r="C9" s="31"/>
      <c r="D9" s="31">
        <f t="shared" si="0"/>
        <v>0</v>
      </c>
      <c r="E9" s="32">
        <f t="shared" si="1"/>
        <v>0</v>
      </c>
    </row>
    <row r="10" s="18" customFormat="1" ht="29" customHeight="1" spans="1:5">
      <c r="A10" s="30" t="s">
        <v>34</v>
      </c>
      <c r="B10" s="31">
        <v>500</v>
      </c>
      <c r="C10" s="31">
        <v>1000</v>
      </c>
      <c r="D10" s="31">
        <f t="shared" si="0"/>
        <v>500</v>
      </c>
      <c r="E10" s="32">
        <f t="shared" si="1"/>
        <v>100</v>
      </c>
    </row>
    <row r="11" s="18" customFormat="1" ht="29" customHeight="1" spans="1:5">
      <c r="A11" s="30"/>
      <c r="B11" s="33"/>
      <c r="C11" s="33"/>
      <c r="D11" s="33"/>
      <c r="E11" s="32"/>
    </row>
    <row r="12" s="18" customFormat="1" ht="29" customHeight="1" spans="1:5">
      <c r="A12" s="30" t="s">
        <v>35</v>
      </c>
      <c r="B12" s="31"/>
      <c r="C12" s="31"/>
      <c r="D12" s="34">
        <f>C12-B12</f>
        <v>0</v>
      </c>
      <c r="E12" s="32">
        <f>IF(B12=0,,ROUND(D12/B12*100,1))</f>
        <v>0</v>
      </c>
    </row>
    <row r="13" s="18" customFormat="1" ht="29" customHeight="1" spans="1:5">
      <c r="A13" s="35" t="s">
        <v>36</v>
      </c>
      <c r="B13" s="31"/>
      <c r="C13" s="31">
        <v>100</v>
      </c>
      <c r="D13" s="34"/>
      <c r="E13" s="32"/>
    </row>
    <row r="14" s="19" customFormat="1" ht="29" customHeight="1" spans="1:5">
      <c r="A14" s="35" t="s">
        <v>37</v>
      </c>
      <c r="B14" s="31"/>
      <c r="C14" s="31"/>
      <c r="D14" s="33"/>
      <c r="E14" s="32"/>
    </row>
    <row r="15" s="18" customFormat="1" ht="29" customHeight="1" spans="1:5">
      <c r="A15" s="30"/>
      <c r="B15" s="31"/>
      <c r="C15" s="31"/>
      <c r="D15" s="33"/>
      <c r="E15" s="32"/>
    </row>
    <row r="16" ht="29" customHeight="1" spans="1:5">
      <c r="A16" s="36"/>
      <c r="B16" s="33"/>
      <c r="C16" s="33"/>
      <c r="D16" s="33"/>
      <c r="E16" s="32"/>
    </row>
    <row r="17" ht="29" customHeight="1" spans="1:5">
      <c r="A17" s="37" t="s">
        <v>38</v>
      </c>
      <c r="B17" s="31"/>
      <c r="C17" s="31">
        <f>C5+C12+C13</f>
        <v>4466</v>
      </c>
      <c r="D17" s="38"/>
      <c r="E17" s="32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Zeros="0" workbookViewId="0">
      <selection activeCell="A10" sqref="A10"/>
    </sheetView>
  </sheetViews>
  <sheetFormatPr defaultColWidth="9" defaultRowHeight="14.25" outlineLevelCol="3"/>
  <cols>
    <col min="1" max="1" width="67.75" style="6" customWidth="1"/>
    <col min="2" max="2" width="51.125" style="6" customWidth="1"/>
    <col min="3" max="16384" width="9" style="6"/>
  </cols>
  <sheetData>
    <row r="1" s="1" customFormat="1" ht="40" customHeight="1" spans="1:4">
      <c r="A1" s="7" t="s">
        <v>39</v>
      </c>
      <c r="B1" s="7"/>
      <c r="C1" s="8"/>
      <c r="D1" s="8"/>
    </row>
    <row r="2" s="2" customFormat="1" ht="18" customHeight="1" spans="2:3">
      <c r="B2" s="9" t="s">
        <v>5</v>
      </c>
      <c r="C2" s="10"/>
    </row>
    <row r="3" s="3" customFormat="1" ht="18" customHeight="1" spans="1:2">
      <c r="A3" s="11" t="s">
        <v>6</v>
      </c>
      <c r="B3" s="12" t="s">
        <v>8</v>
      </c>
    </row>
    <row r="4" s="4" customFormat="1" ht="18" customHeight="1" spans="1:2">
      <c r="A4" s="13" t="s">
        <v>40</v>
      </c>
      <c r="B4" s="14"/>
    </row>
    <row r="5" s="2" customFormat="1" ht="18" customHeight="1" spans="1:2">
      <c r="A5" s="15"/>
      <c r="B5" s="16"/>
    </row>
    <row r="6" s="5" customFormat="1" ht="18" customHeight="1" spans="1:1">
      <c r="A6" s="5" t="s">
        <v>41</v>
      </c>
    </row>
    <row r="7" s="2" customFormat="1" ht="18" customHeight="1"/>
    <row r="8" s="2" customFormat="1" ht="18" customHeight="1"/>
    <row r="9" s="2" customFormat="1" ht="18" customHeight="1"/>
    <row r="10" s="2" customFormat="1" ht="18" customHeight="1"/>
    <row r="11" s="2" customFormat="1" ht="13.5"/>
    <row r="12" s="2" customFormat="1" ht="13.5"/>
    <row r="13" s="2" customFormat="1" ht="13.5"/>
  </sheetData>
  <mergeCells count="1">
    <mergeCell ref="A1:B1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Define</vt:lpstr>
      <vt:lpstr>兴隆台区2025年国有资本经营预算收入表</vt:lpstr>
      <vt:lpstr>兴隆台区2025年国有资本经营预算支出表</vt:lpstr>
      <vt:lpstr>区本级2025年国有资本经营预算收入表</vt:lpstr>
      <vt:lpstr>区本级2025年国有资本经营预算支出表</vt:lpstr>
      <vt:lpstr>2025年对下安排转移支付的应当公开国有资本经营预算转移支付表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●_●Cc妍</cp:lastModifiedBy>
  <dcterms:created xsi:type="dcterms:W3CDTF">2008-09-11T17:22:00Z</dcterms:created>
  <cp:lastPrinted>2018-12-31T13:18:00Z</cp:lastPrinted>
  <dcterms:modified xsi:type="dcterms:W3CDTF">2025-01-14T03:13:59Z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BD4801158A584906BB03AC411278500B</vt:lpwstr>
  </property>
</Properties>
</file>