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报损单（村集体）" sheetId="1" r:id="rId1"/>
    <sheet name="定损单" sheetId="2" r:id="rId2"/>
    <sheet name="公示单" sheetId="3" r:id="rId3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<sst xmlns="http://schemas.openxmlformats.org/spreadsheetml/2006/main" count="302" uniqueCount="130">
  <si>
    <t xml:space="preserve">  种植业保险报损清单  </t>
  </si>
  <si>
    <t>出险地点：盘山县甜水镇公兴村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</si>
  <si>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</si>
  <si>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</si>
  <si>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</si>
  <si>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</si>
  <si>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</si>
  <si>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</si>
  <si>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</si>
  <si>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</si>
  <si>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</si>
  <si>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2</t>
  </si>
  <si>
    <t>王立东</t>
  </si>
  <si>
    <t>水稻</t>
  </si>
  <si>
    <t>25-30%</t>
  </si>
  <si>
    <t>22</t>
  </si>
  <si>
    <t>赵刚</t>
  </si>
  <si>
    <t>41</t>
  </si>
  <si>
    <t>李体武</t>
  </si>
  <si>
    <t>45</t>
  </si>
  <si>
    <t>张作奎</t>
  </si>
  <si>
    <t>51</t>
  </si>
  <si>
    <t>陈建明</t>
  </si>
  <si>
    <t>77</t>
  </si>
  <si>
    <t>赵汉福</t>
  </si>
  <si>
    <t>110</t>
  </si>
  <si>
    <t>张桂华</t>
  </si>
  <si>
    <t>130</t>
  </si>
  <si>
    <t>王会顺</t>
  </si>
  <si>
    <t>144</t>
  </si>
  <si>
    <t>孙营</t>
  </si>
  <si>
    <t>147</t>
  </si>
  <si>
    <t>孙金彪</t>
  </si>
  <si>
    <t>184</t>
  </si>
  <si>
    <t>王亮</t>
  </si>
  <si>
    <t>211</t>
  </si>
  <si>
    <t>鲁丽华</t>
  </si>
  <si>
    <t>220</t>
  </si>
  <si>
    <t>谭长安</t>
  </si>
  <si>
    <t>230</t>
  </si>
  <si>
    <t>李苗苗</t>
  </si>
  <si>
    <t>236</t>
  </si>
  <si>
    <t>马殿来</t>
  </si>
  <si>
    <t>239</t>
  </si>
  <si>
    <t>李再跃</t>
  </si>
  <si>
    <r>
      <rPr>
        <sz val="10.5"/>
        <color theme="1"/>
        <rFont val="宋体"/>
        <charset val="134"/>
      </rPr>
      <t>被保险人代表签章：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2023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</si>
  <si>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种植业保险分户查勘、定损理赔结果清单</t>
    </r>
  </si>
  <si>
    <t>本单证中填写的个人信息仅用于办理保险索赔及赔款支付事宜</t>
  </si>
  <si>
    <t>盘山县甜水镇公兴村                                   标的名称：水稻                           单位：元、亩</t>
  </si>
  <si>
    <t>被保险人姓名</t>
  </si>
  <si>
    <t>种植数量</t>
  </si>
  <si>
    <t>投保数量</t>
  </si>
  <si>
    <t>核损数量</t>
  </si>
  <si>
    <t>损失率%</t>
  </si>
  <si>
    <t>损失率适用赔付标准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</si>
  <si>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</si>
  <si>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</si>
  <si>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</si>
  <si>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</si>
  <si>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</si>
  <si>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</si>
  <si>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</si>
  <si>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</si>
  <si>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</si>
  <si>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21112219701117****</t>
  </si>
  <si>
    <t>621449081001225****</t>
  </si>
  <si>
    <t>盘山县农村信用合作联社甜水信用社</t>
  </si>
  <si>
    <t>1384273****</t>
  </si>
  <si>
    <t>21112219840312****</t>
  </si>
  <si>
    <t>621449086661969****</t>
  </si>
  <si>
    <t>1870427****</t>
  </si>
  <si>
    <t>21112219641124****</t>
  </si>
  <si>
    <t>621449086661952****</t>
  </si>
  <si>
    <t>1584274****</t>
  </si>
  <si>
    <t>21111119591007****</t>
  </si>
  <si>
    <t>621449300660007****</t>
  </si>
  <si>
    <t>1315427****</t>
  </si>
  <si>
    <t>21112219670523****</t>
  </si>
  <si>
    <t>621449086660786****</t>
  </si>
  <si>
    <t>1864275****</t>
  </si>
  <si>
    <t>21112219680426****</t>
  </si>
  <si>
    <t>621026050008168****</t>
  </si>
  <si>
    <t>1399870****</t>
  </si>
  <si>
    <t>21112219710506****</t>
  </si>
  <si>
    <t>1384270****</t>
  </si>
  <si>
    <t>21112219680706****</t>
  </si>
  <si>
    <t>621449086661968****</t>
  </si>
  <si>
    <t>1504275****</t>
  </si>
  <si>
    <t>21111119570207****</t>
  </si>
  <si>
    <t>621449300660012****</t>
  </si>
  <si>
    <t>1590490****</t>
  </si>
  <si>
    <t>21112219880614****</t>
  </si>
  <si>
    <t>621449081001230****</t>
  </si>
  <si>
    <t>1389871****</t>
  </si>
  <si>
    <t>21112219890615****</t>
  </si>
  <si>
    <t>1594273****</t>
  </si>
  <si>
    <t>21112219771121****</t>
  </si>
  <si>
    <t>1305086****</t>
  </si>
  <si>
    <t>21112219680714****</t>
  </si>
  <si>
    <t>621449081001235****</t>
  </si>
  <si>
    <t>1399876****</t>
  </si>
  <si>
    <t>21112219870420****</t>
  </si>
  <si>
    <t>621026050010618****</t>
  </si>
  <si>
    <t>1864273****</t>
  </si>
  <si>
    <t>21111119540701****</t>
  </si>
  <si>
    <t>1370423****</t>
  </si>
  <si>
    <t>21112219951228****</t>
  </si>
  <si>
    <t>621449086661941****</t>
  </si>
  <si>
    <t>1884277****</t>
  </si>
  <si>
    <t>保单号：</t>
  </si>
  <si>
    <t>P9RI20232111N00000-</t>
  </si>
  <si>
    <t>报案号：</t>
  </si>
  <si>
    <t>R9RI20232111N00000-</t>
  </si>
  <si>
    <t>缮制时间：</t>
  </si>
  <si>
    <t>出险时间：</t>
  </si>
  <si>
    <t xml:space="preserve">出险原因：  </t>
  </si>
  <si>
    <t>干旱、暴雨</t>
  </si>
  <si>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</si>
  <si>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县甜水镇公兴村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</si>
  <si>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标的地点</t>
  </si>
  <si>
    <t>生长期赔付标准</t>
  </si>
  <si>
    <t>赔付金额</t>
  </si>
  <si>
    <t>公兴村</t>
  </si>
  <si>
    <t>标的名称：</t>
  </si>
  <si>
    <t>公示期：</t>
  </si>
  <si>
    <t>2023年10月20日—2022年10月23日</t>
  </si>
  <si>
    <t>出险时间：2023年07月04日</t>
  </si>
  <si>
    <t>出险原因：</t>
  </si>
  <si>
    <t>联系电话：</t>
  </si>
  <si>
    <t xml:space="preserve">  （单位公章）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</si>
</sst>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indexed="63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b/>
      <sz val="18"/>
      <name val="宋体"/>
      <charset val="134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name val="等线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8"/>
      <color theme="1"/>
      <name val="方正粗黑宋简体"/>
      <charset val="134"/>
    </font>
    <font>
      <u val="double"/>
      <sz val="18"/>
      <color theme="1"/>
      <name val="方正粗黑宋简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1"/>
      <color indexed="8"/>
      <name val="宋体"/>
      <charset val="134"/>
      <scheme val="minor"/>
    </font>
    <font>
      <sz val="10.5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6" applyNumberFormat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8" fillId="6" borderId="6" applyNumberFormat="0" applyAlignment="0" applyProtection="0">
      <alignment vertical="center"/>
    </xf>
    <xf numFmtId="0" fontId="39" fillId="7" borderId="8" applyNumberForma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 wrapText="1"/>
    </xf>
    <xf numFmtId="0" fontId="8" fillId="2" borderId="1" xfId="5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shrinkToFit="1"/>
    </xf>
    <xf numFmtId="43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/>
    </xf>
    <xf numFmtId="9" fontId="15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31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8" fillId="2" borderId="1" xfId="5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10" xfId="50"/>
    <cellStyle name="常规 2" xfId="51"/>
    <cellStyle name="常规 4 2" xfId="52"/>
    <cellStyle name="常规 10 2 2" xfId="53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499235" cy="514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115570</xdr:rowOff>
    </xdr:from>
    <xdr:to>
      <xdr:col>3</xdr:col>
      <xdr:colOff>110490</xdr:colOff>
      <xdr:row>2</xdr:row>
      <xdr:rowOff>37465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5570"/>
          <a:ext cx="1472565" cy="461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203960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4"/>
  <sheetViews>
    <sheetView workbookViewId="0">
      <selection activeCell="E6" sqref="E6:E21"/>
    </sheetView>
  </sheetViews>
  <sheetFormatPr defaultColWidth="9" defaultRowHeight="13.5"/>
  <cols>
    <col min="1" max="1" width="10.75" style="2" customWidth="1"/>
    <col min="2" max="2" width="4.875" style="2" customWidth="1"/>
    <col min="3" max="3" width="9.625" style="2" customWidth="1"/>
    <col min="4" max="4" width="13.5" style="2" customWidth="1"/>
    <col min="5" max="5" width="11.25" style="2" customWidth="1"/>
    <col min="6" max="6" width="9.5" style="2" customWidth="1"/>
    <col min="7" max="7" width="10.875" style="2" customWidth="1"/>
    <col min="8" max="8" width="9" style="2" customWidth="1"/>
    <col min="9" max="9" width="10" style="2" customWidth="1"/>
    <col min="10" max="16384" width="9" style="2"/>
  </cols>
  <sheetData>
    <row r="2" ht="22.5" customHeight="1" spans="1:9">
      <c r="A2" s="57" t="s">
        <v>0</v>
      </c>
      <c r="B2" s="58"/>
      <c r="C2" s="58"/>
      <c r="D2" s="58"/>
      <c r="E2" s="58"/>
      <c r="F2" s="58"/>
      <c r="G2" s="58"/>
      <c r="H2" s="58"/>
      <c r="I2" s="58"/>
    </row>
    <row r="3" ht="22.5" customHeight="1" spans="1:9">
      <c r="A3" s="59"/>
      <c r="B3" s="59"/>
      <c r="C3" s="59"/>
      <c r="D3" s="59"/>
      <c r="E3" s="59"/>
      <c r="F3" s="59"/>
      <c r="G3" s="59"/>
      <c r="H3" s="59"/>
      <c r="I3" s="59"/>
    </row>
    <row r="4" ht="27" customHeight="1" spans="1:9">
      <c r="A4" s="60" t="s">
        <v>1</v>
      </c>
      <c r="B4" s="60"/>
      <c r="C4" s="60"/>
      <c r="D4" s="60"/>
      <c r="E4" s="60"/>
      <c r="F4" s="60"/>
      <c r="G4" s="60"/>
      <c r="H4" s="60"/>
      <c r="I4" s="60"/>
    </row>
    <row r="5" ht="38.1" customHeight="1" spans="1:9">
      <c r="A5" s="37" t="s">
        <v>2</v>
      </c>
      <c r="B5" s="37" t="s">
        <v>3</v>
      </c>
      <c r="C5" s="37" t="s">
        <v>4</v>
      </c>
      <c r="D5" s="37" t="s">
        <v>5</v>
      </c>
      <c r="E5" s="37" t="s">
        <v>6</v>
      </c>
      <c r="F5" s="37" t="s">
        <v>7</v>
      </c>
      <c r="G5" s="37" t="s">
        <v>8</v>
      </c>
      <c r="H5" s="37" t="s">
        <v>9</v>
      </c>
      <c r="I5" s="37" t="s">
        <v>10</v>
      </c>
    </row>
    <row r="6" ht="18" customHeight="1" spans="1:9">
      <c r="A6" s="40" t="s">
        <v>11</v>
      </c>
      <c r="B6" s="61"/>
      <c r="C6" s="13" t="s">
        <v>12</v>
      </c>
      <c r="D6" s="43" t="s">
        <v>13</v>
      </c>
      <c r="E6" s="62">
        <v>8</v>
      </c>
      <c r="F6" s="62">
        <v>8</v>
      </c>
      <c r="G6" s="16">
        <v>8</v>
      </c>
      <c r="H6" s="42" t="s">
        <v>14</v>
      </c>
      <c r="I6" s="68"/>
    </row>
    <row r="7" ht="18" customHeight="1" spans="1:9">
      <c r="A7" s="40" t="s">
        <v>15</v>
      </c>
      <c r="B7" s="61"/>
      <c r="C7" s="18" t="s">
        <v>16</v>
      </c>
      <c r="D7" s="43" t="s">
        <v>13</v>
      </c>
      <c r="E7" s="62">
        <v>6</v>
      </c>
      <c r="F7" s="62">
        <v>6</v>
      </c>
      <c r="G7" s="16">
        <v>5</v>
      </c>
      <c r="H7" s="42" t="s">
        <v>14</v>
      </c>
      <c r="I7" s="68"/>
    </row>
    <row r="8" ht="18" customHeight="1" spans="1:9">
      <c r="A8" s="40" t="s">
        <v>17</v>
      </c>
      <c r="B8" s="61"/>
      <c r="C8" s="13" t="s">
        <v>18</v>
      </c>
      <c r="D8" s="43" t="s">
        <v>13</v>
      </c>
      <c r="E8" s="62">
        <v>12</v>
      </c>
      <c r="F8" s="62">
        <v>12</v>
      </c>
      <c r="G8" s="16">
        <v>3</v>
      </c>
      <c r="H8" s="42" t="s">
        <v>14</v>
      </c>
      <c r="I8" s="68"/>
    </row>
    <row r="9" ht="18" customHeight="1" spans="1:9">
      <c r="A9" s="40" t="s">
        <v>19</v>
      </c>
      <c r="B9" s="61"/>
      <c r="C9" s="13" t="s">
        <v>20</v>
      </c>
      <c r="D9" s="43" t="s">
        <v>13</v>
      </c>
      <c r="E9" s="62">
        <v>14</v>
      </c>
      <c r="F9" s="62">
        <v>14</v>
      </c>
      <c r="G9" s="16">
        <v>14</v>
      </c>
      <c r="H9" s="42" t="s">
        <v>14</v>
      </c>
      <c r="I9" s="68"/>
    </row>
    <row r="10" ht="18" customHeight="1" spans="1:9">
      <c r="A10" s="40" t="s">
        <v>21</v>
      </c>
      <c r="B10" s="61"/>
      <c r="C10" s="13" t="s">
        <v>22</v>
      </c>
      <c r="D10" s="43" t="s">
        <v>13</v>
      </c>
      <c r="E10" s="62">
        <v>70.2</v>
      </c>
      <c r="F10" s="62">
        <v>70.2</v>
      </c>
      <c r="G10" s="16">
        <v>14</v>
      </c>
      <c r="H10" s="42" t="s">
        <v>14</v>
      </c>
      <c r="I10" s="68"/>
    </row>
    <row r="11" ht="18" customHeight="1" spans="1:9">
      <c r="A11" s="40" t="s">
        <v>23</v>
      </c>
      <c r="B11" s="61"/>
      <c r="C11" s="13" t="s">
        <v>24</v>
      </c>
      <c r="D11" s="43" t="s">
        <v>13</v>
      </c>
      <c r="E11" s="62">
        <v>13</v>
      </c>
      <c r="F11" s="62">
        <v>13</v>
      </c>
      <c r="G11" s="16">
        <v>3</v>
      </c>
      <c r="H11" s="42" t="s">
        <v>14</v>
      </c>
      <c r="I11" s="68"/>
    </row>
    <row r="12" ht="18" customHeight="1" spans="1:9">
      <c r="A12" s="40" t="s">
        <v>25</v>
      </c>
      <c r="B12" s="61"/>
      <c r="C12" s="18" t="s">
        <v>26</v>
      </c>
      <c r="D12" s="43" t="s">
        <v>13</v>
      </c>
      <c r="E12" s="62">
        <v>16</v>
      </c>
      <c r="F12" s="62">
        <v>16</v>
      </c>
      <c r="G12" s="16">
        <v>4</v>
      </c>
      <c r="H12" s="42" t="s">
        <v>14</v>
      </c>
      <c r="I12" s="68"/>
    </row>
    <row r="13" ht="18" customHeight="1" spans="1:9">
      <c r="A13" s="40" t="s">
        <v>27</v>
      </c>
      <c r="B13" s="61"/>
      <c r="C13" s="13" t="s">
        <v>28</v>
      </c>
      <c r="D13" s="43" t="s">
        <v>13</v>
      </c>
      <c r="E13" s="62">
        <v>83.5</v>
      </c>
      <c r="F13" s="62">
        <v>83.5</v>
      </c>
      <c r="G13" s="16">
        <v>15</v>
      </c>
      <c r="H13" s="42" t="s">
        <v>14</v>
      </c>
      <c r="I13" s="68"/>
    </row>
    <row r="14" ht="18" customHeight="1" spans="1:9">
      <c r="A14" s="40" t="s">
        <v>29</v>
      </c>
      <c r="B14" s="61"/>
      <c r="C14" s="13" t="s">
        <v>30</v>
      </c>
      <c r="D14" s="43" t="s">
        <v>13</v>
      </c>
      <c r="E14" s="62">
        <v>18.5</v>
      </c>
      <c r="F14" s="62">
        <v>18.5</v>
      </c>
      <c r="G14" s="16">
        <v>15</v>
      </c>
      <c r="H14" s="42" t="s">
        <v>14</v>
      </c>
      <c r="I14" s="68"/>
    </row>
    <row r="15" ht="18" customHeight="1" spans="1:9">
      <c r="A15" s="40" t="s">
        <v>31</v>
      </c>
      <c r="B15" s="61"/>
      <c r="C15" s="13" t="s">
        <v>32</v>
      </c>
      <c r="D15" s="43" t="s">
        <v>13</v>
      </c>
      <c r="E15" s="62">
        <v>46.1</v>
      </c>
      <c r="F15" s="62">
        <v>46.1</v>
      </c>
      <c r="G15" s="16">
        <v>5</v>
      </c>
      <c r="H15" s="42" t="s">
        <v>14</v>
      </c>
      <c r="I15" s="68"/>
    </row>
    <row r="16" ht="18" customHeight="1" spans="1:9">
      <c r="A16" s="40" t="s">
        <v>33</v>
      </c>
      <c r="B16" s="61"/>
      <c r="C16" s="18" t="s">
        <v>34</v>
      </c>
      <c r="D16" s="43" t="s">
        <v>13</v>
      </c>
      <c r="E16" s="62">
        <v>32</v>
      </c>
      <c r="F16" s="62">
        <v>32</v>
      </c>
      <c r="G16" s="16">
        <v>10</v>
      </c>
      <c r="H16" s="42" t="s">
        <v>14</v>
      </c>
      <c r="I16" s="68"/>
    </row>
    <row r="17" ht="18" customHeight="1" spans="1:9">
      <c r="A17" s="40" t="s">
        <v>35</v>
      </c>
      <c r="B17" s="61"/>
      <c r="C17" s="13" t="s">
        <v>36</v>
      </c>
      <c r="D17" s="43" t="s">
        <v>13</v>
      </c>
      <c r="E17" s="62">
        <v>5</v>
      </c>
      <c r="F17" s="62">
        <v>5</v>
      </c>
      <c r="G17" s="16">
        <v>5</v>
      </c>
      <c r="H17" s="42" t="s">
        <v>14</v>
      </c>
      <c r="I17" s="68"/>
    </row>
    <row r="18" ht="18" customHeight="1" spans="1:9">
      <c r="A18" s="40" t="s">
        <v>37</v>
      </c>
      <c r="B18" s="61"/>
      <c r="C18" s="13" t="s">
        <v>38</v>
      </c>
      <c r="D18" s="43" t="s">
        <v>13</v>
      </c>
      <c r="E18" s="62">
        <v>7</v>
      </c>
      <c r="F18" s="62">
        <v>7</v>
      </c>
      <c r="G18" s="16">
        <v>3</v>
      </c>
      <c r="H18" s="42" t="s">
        <v>14</v>
      </c>
      <c r="I18" s="68"/>
    </row>
    <row r="19" ht="18" customHeight="1" spans="1:9">
      <c r="A19" s="40" t="s">
        <v>39</v>
      </c>
      <c r="B19" s="61"/>
      <c r="C19" s="13" t="s">
        <v>40</v>
      </c>
      <c r="D19" s="43" t="s">
        <v>13</v>
      </c>
      <c r="E19" s="62">
        <v>16</v>
      </c>
      <c r="F19" s="62">
        <v>16</v>
      </c>
      <c r="G19" s="16">
        <v>16</v>
      </c>
      <c r="H19" s="42" t="s">
        <v>14</v>
      </c>
      <c r="I19" s="68"/>
    </row>
    <row r="20" ht="18" customHeight="1" spans="1:9">
      <c r="A20" s="40" t="s">
        <v>41</v>
      </c>
      <c r="B20" s="61"/>
      <c r="C20" s="13" t="s">
        <v>42</v>
      </c>
      <c r="D20" s="43" t="s">
        <v>13</v>
      </c>
      <c r="E20" s="62">
        <v>9</v>
      </c>
      <c r="F20" s="62">
        <v>9</v>
      </c>
      <c r="G20" s="16">
        <v>5</v>
      </c>
      <c r="H20" s="42" t="s">
        <v>14</v>
      </c>
      <c r="I20" s="68"/>
    </row>
    <row r="21" ht="18" customHeight="1" spans="1:9">
      <c r="A21" s="40" t="s">
        <v>43</v>
      </c>
      <c r="B21" s="61"/>
      <c r="C21" s="13" t="s">
        <v>44</v>
      </c>
      <c r="D21" s="43" t="s">
        <v>13</v>
      </c>
      <c r="E21" s="62">
        <v>31.5</v>
      </c>
      <c r="F21" s="62">
        <v>31.5</v>
      </c>
      <c r="G21" s="16">
        <v>20</v>
      </c>
      <c r="H21" s="42" t="s">
        <v>14</v>
      </c>
      <c r="I21" s="68"/>
    </row>
    <row r="22" ht="18" customHeight="1" spans="1:9">
      <c r="A22" s="14"/>
      <c r="B22" s="37"/>
      <c r="C22" s="45"/>
      <c r="D22" s="43"/>
      <c r="E22" s="63"/>
      <c r="F22" s="63"/>
      <c r="G22" s="21">
        <f>SUM(G6:G21)</f>
        <v>145</v>
      </c>
      <c r="H22" s="42"/>
      <c r="I22" s="37"/>
    </row>
    <row r="23" ht="18" customHeight="1" spans="1:9">
      <c r="A23" s="64"/>
      <c r="B23" s="65"/>
      <c r="C23" s="65"/>
      <c r="D23" s="65"/>
      <c r="E23" s="66"/>
      <c r="F23" s="65"/>
      <c r="G23" s="65"/>
      <c r="H23" s="65"/>
      <c r="I23" s="65"/>
    </row>
    <row r="24" spans="1:9">
      <c r="A24" s="67" t="s">
        <v>45</v>
      </c>
      <c r="B24" s="67"/>
      <c r="C24" s="67"/>
      <c r="D24" s="67"/>
      <c r="E24" s="67"/>
      <c r="F24" s="67"/>
      <c r="G24" s="67"/>
      <c r="H24" s="67"/>
      <c r="I24" s="67"/>
    </row>
  </sheetData>
  <mergeCells count="3">
    <mergeCell ref="A2:I2"/>
    <mergeCell ref="A4:I4"/>
    <mergeCell ref="A24:I24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4"/>
  <sheetViews>
    <sheetView tabSelected="1" topLeftCell="A9" workbookViewId="0">
      <selection activeCell="T19" sqref="T19"/>
    </sheetView>
  </sheetViews>
  <sheetFormatPr defaultColWidth="9" defaultRowHeight="13.5"/>
  <cols>
    <col min="1" max="1" width="4.25" customWidth="1"/>
    <col min="2" max="2" width="6.5" customWidth="1"/>
    <col min="3" max="4" width="7.25" customWidth="1"/>
    <col min="5" max="5" width="6" customWidth="1"/>
    <col min="6" max="6" width="7.625" customWidth="1"/>
    <col min="7" max="7" width="7.375" customWidth="1"/>
    <col min="8" max="8" width="7.625" style="30" customWidth="1"/>
    <col min="9" max="9" width="6.25" customWidth="1"/>
    <col min="10" max="11" width="7.625" customWidth="1"/>
    <col min="12" max="12" width="20" customWidth="1"/>
    <col min="13" max="13" width="22.375" customWidth="1"/>
    <col min="14" max="14" width="4.5" customWidth="1"/>
    <col min="15" max="16" width="11" customWidth="1"/>
  </cols>
  <sheetData>
    <row r="2" ht="29" customHeight="1" spans="1:16">
      <c r="A2" s="31" t="s">
        <v>46</v>
      </c>
      <c r="B2" s="32"/>
      <c r="C2" s="32"/>
      <c r="D2" s="32"/>
      <c r="E2" s="32"/>
      <c r="F2" s="32"/>
      <c r="G2" s="32"/>
      <c r="H2" s="33"/>
      <c r="I2" s="32"/>
      <c r="J2" s="32"/>
      <c r="K2" s="32"/>
      <c r="L2" s="32"/>
      <c r="M2" s="32"/>
      <c r="N2" s="32"/>
      <c r="O2" s="32"/>
      <c r="P2" s="32"/>
    </row>
    <row r="3" s="28" customFormat="1" spans="1:16">
      <c r="A3" s="34" t="s">
        <v>47</v>
      </c>
      <c r="B3" s="34"/>
      <c r="C3" s="34"/>
      <c r="D3" s="34"/>
      <c r="E3" s="34"/>
      <c r="F3" s="34"/>
      <c r="G3" s="34"/>
      <c r="H3" s="35"/>
      <c r="I3" s="34"/>
      <c r="J3" s="34"/>
      <c r="K3" s="34"/>
      <c r="L3" s="34"/>
      <c r="M3" s="34"/>
      <c r="N3" s="34"/>
      <c r="O3" s="34"/>
      <c r="P3" s="34"/>
    </row>
    <row r="4" s="28" customFormat="1" spans="1:8">
      <c r="A4" s="28" t="s">
        <v>48</v>
      </c>
      <c r="H4" s="36"/>
    </row>
    <row r="5" ht="36" spans="1:16">
      <c r="A5" s="37" t="s">
        <v>2</v>
      </c>
      <c r="B5" s="37" t="s">
        <v>49</v>
      </c>
      <c r="C5" s="38" t="s">
        <v>50</v>
      </c>
      <c r="D5" s="38" t="s">
        <v>51</v>
      </c>
      <c r="E5" s="38" t="s">
        <v>52</v>
      </c>
      <c r="F5" s="38" t="s">
        <v>53</v>
      </c>
      <c r="G5" s="37" t="s">
        <v>54</v>
      </c>
      <c r="H5" s="39" t="s">
        <v>55</v>
      </c>
      <c r="I5" s="37" t="s">
        <v>56</v>
      </c>
      <c r="J5" s="37" t="s">
        <v>57</v>
      </c>
      <c r="K5" s="38" t="s">
        <v>58</v>
      </c>
      <c r="L5" s="37" t="s">
        <v>59</v>
      </c>
      <c r="M5" s="37" t="s">
        <v>60</v>
      </c>
      <c r="N5" s="37" t="s">
        <v>61</v>
      </c>
      <c r="O5" s="37" t="s">
        <v>62</v>
      </c>
      <c r="P5" s="37" t="s">
        <v>63</v>
      </c>
    </row>
    <row r="6" s="29" customFormat="1" ht="42" customHeight="1" spans="1:16">
      <c r="A6" s="40" t="s">
        <v>11</v>
      </c>
      <c r="B6" s="13" t="s">
        <v>12</v>
      </c>
      <c r="C6" s="15">
        <v>8</v>
      </c>
      <c r="D6" s="15">
        <v>8</v>
      </c>
      <c r="E6" s="41">
        <v>8</v>
      </c>
      <c r="F6" s="42" t="s">
        <v>14</v>
      </c>
      <c r="G6" s="43">
        <v>355</v>
      </c>
      <c r="H6" s="42">
        <v>0.9</v>
      </c>
      <c r="I6" s="43">
        <v>0</v>
      </c>
      <c r="J6" s="42">
        <v>1</v>
      </c>
      <c r="K6" s="43">
        <f>E6*G6*H6*J6</f>
        <v>2556</v>
      </c>
      <c r="L6" s="51" t="s">
        <v>64</v>
      </c>
      <c r="M6" s="52" t="s">
        <v>65</v>
      </c>
      <c r="N6" s="53" t="s">
        <v>66</v>
      </c>
      <c r="O6" s="52" t="s">
        <v>67</v>
      </c>
      <c r="P6" s="43"/>
    </row>
    <row r="7" s="29" customFormat="1" ht="42" customHeight="1" spans="1:16">
      <c r="A7" s="40" t="s">
        <v>15</v>
      </c>
      <c r="B7" s="18" t="s">
        <v>16</v>
      </c>
      <c r="C7" s="15">
        <v>6</v>
      </c>
      <c r="D7" s="15">
        <v>6</v>
      </c>
      <c r="E7" s="41">
        <v>5</v>
      </c>
      <c r="F7" s="42" t="s">
        <v>14</v>
      </c>
      <c r="G7" s="43">
        <v>355</v>
      </c>
      <c r="H7" s="42">
        <v>0.9</v>
      </c>
      <c r="I7" s="43">
        <v>0</v>
      </c>
      <c r="J7" s="42">
        <v>1</v>
      </c>
      <c r="K7" s="43">
        <f>E7*G7*H7*J7</f>
        <v>1597.5</v>
      </c>
      <c r="L7" s="54" t="s">
        <v>68</v>
      </c>
      <c r="M7" s="55" t="s">
        <v>69</v>
      </c>
      <c r="N7" s="53" t="s">
        <v>66</v>
      </c>
      <c r="O7" s="55" t="s">
        <v>70</v>
      </c>
      <c r="P7" s="43"/>
    </row>
    <row r="8" s="29" customFormat="1" ht="42" customHeight="1" spans="1:16">
      <c r="A8" s="40" t="s">
        <v>17</v>
      </c>
      <c r="B8" s="13" t="s">
        <v>18</v>
      </c>
      <c r="C8" s="15">
        <v>12</v>
      </c>
      <c r="D8" s="15">
        <v>12</v>
      </c>
      <c r="E8" s="41">
        <v>3</v>
      </c>
      <c r="F8" s="42" t="s">
        <v>14</v>
      </c>
      <c r="G8" s="43">
        <v>355</v>
      </c>
      <c r="H8" s="42">
        <v>0.9</v>
      </c>
      <c r="I8" s="43">
        <v>0</v>
      </c>
      <c r="J8" s="42">
        <v>1</v>
      </c>
      <c r="K8" s="43">
        <f t="shared" ref="K8:K21" si="0">E8*G8*H8*J8</f>
        <v>958.5</v>
      </c>
      <c r="L8" s="51" t="s">
        <v>71</v>
      </c>
      <c r="M8" s="55" t="s">
        <v>72</v>
      </c>
      <c r="N8" s="53" t="s">
        <v>66</v>
      </c>
      <c r="O8" s="55" t="s">
        <v>73</v>
      </c>
      <c r="P8" s="43"/>
    </row>
    <row r="9" s="29" customFormat="1" ht="42" customHeight="1" spans="1:16">
      <c r="A9" s="40" t="s">
        <v>19</v>
      </c>
      <c r="B9" s="13" t="s">
        <v>20</v>
      </c>
      <c r="C9" s="15">
        <v>14</v>
      </c>
      <c r="D9" s="15">
        <v>14</v>
      </c>
      <c r="E9" s="41">
        <v>14</v>
      </c>
      <c r="F9" s="42" t="s">
        <v>14</v>
      </c>
      <c r="G9" s="43">
        <v>355</v>
      </c>
      <c r="H9" s="42">
        <v>0.9</v>
      </c>
      <c r="I9" s="43">
        <v>0</v>
      </c>
      <c r="J9" s="42">
        <v>1</v>
      </c>
      <c r="K9" s="43">
        <f t="shared" si="0"/>
        <v>4473</v>
      </c>
      <c r="L9" s="51" t="s">
        <v>74</v>
      </c>
      <c r="M9" s="55" t="s">
        <v>75</v>
      </c>
      <c r="N9" s="53" t="s">
        <v>66</v>
      </c>
      <c r="O9" s="55" t="s">
        <v>76</v>
      </c>
      <c r="P9" s="43"/>
    </row>
    <row r="10" s="29" customFormat="1" ht="42" customHeight="1" spans="1:16">
      <c r="A10" s="40" t="s">
        <v>21</v>
      </c>
      <c r="B10" s="13" t="s">
        <v>22</v>
      </c>
      <c r="C10" s="15">
        <v>70.2</v>
      </c>
      <c r="D10" s="15">
        <v>70.2</v>
      </c>
      <c r="E10" s="41">
        <v>14</v>
      </c>
      <c r="F10" s="42" t="s">
        <v>14</v>
      </c>
      <c r="G10" s="43">
        <v>355</v>
      </c>
      <c r="H10" s="42">
        <v>0.9</v>
      </c>
      <c r="I10" s="43">
        <v>0</v>
      </c>
      <c r="J10" s="42">
        <v>1</v>
      </c>
      <c r="K10" s="43">
        <f t="shared" si="0"/>
        <v>4473</v>
      </c>
      <c r="L10" s="51" t="s">
        <v>77</v>
      </c>
      <c r="M10" s="55" t="s">
        <v>78</v>
      </c>
      <c r="N10" s="53" t="s">
        <v>66</v>
      </c>
      <c r="O10" s="55" t="s">
        <v>79</v>
      </c>
      <c r="P10" s="43"/>
    </row>
    <row r="11" s="29" customFormat="1" ht="42" customHeight="1" spans="1:16">
      <c r="A11" s="40" t="s">
        <v>23</v>
      </c>
      <c r="B11" s="13" t="s">
        <v>24</v>
      </c>
      <c r="C11" s="15">
        <v>13</v>
      </c>
      <c r="D11" s="15">
        <v>13</v>
      </c>
      <c r="E11" s="41">
        <v>3</v>
      </c>
      <c r="F11" s="42" t="s">
        <v>14</v>
      </c>
      <c r="G11" s="43">
        <v>355</v>
      </c>
      <c r="H11" s="42">
        <v>0.9</v>
      </c>
      <c r="I11" s="43">
        <v>0</v>
      </c>
      <c r="J11" s="42">
        <v>1</v>
      </c>
      <c r="K11" s="43">
        <f t="shared" si="0"/>
        <v>958.5</v>
      </c>
      <c r="L11" s="51" t="s">
        <v>80</v>
      </c>
      <c r="M11" s="55" t="s">
        <v>81</v>
      </c>
      <c r="N11" s="53" t="s">
        <v>66</v>
      </c>
      <c r="O11" s="55" t="s">
        <v>82</v>
      </c>
      <c r="P11" s="43"/>
    </row>
    <row r="12" s="29" customFormat="1" ht="42" customHeight="1" spans="1:16">
      <c r="A12" s="40" t="s">
        <v>25</v>
      </c>
      <c r="B12" s="18" t="s">
        <v>26</v>
      </c>
      <c r="C12" s="15">
        <v>16</v>
      </c>
      <c r="D12" s="15">
        <v>16</v>
      </c>
      <c r="E12" s="41">
        <v>4</v>
      </c>
      <c r="F12" s="42" t="s">
        <v>14</v>
      </c>
      <c r="G12" s="43">
        <v>355</v>
      </c>
      <c r="H12" s="42">
        <v>0.9</v>
      </c>
      <c r="I12" s="43">
        <v>0</v>
      </c>
      <c r="J12" s="42">
        <v>1</v>
      </c>
      <c r="K12" s="43">
        <f t="shared" si="0"/>
        <v>1278</v>
      </c>
      <c r="L12" s="56" t="s">
        <v>83</v>
      </c>
      <c r="M12" s="55" t="s">
        <v>65</v>
      </c>
      <c r="N12" s="53" t="s">
        <v>66</v>
      </c>
      <c r="O12" s="55" t="s">
        <v>84</v>
      </c>
      <c r="P12" s="43"/>
    </row>
    <row r="13" s="29" customFormat="1" ht="42" customHeight="1" spans="1:16">
      <c r="A13" s="40" t="s">
        <v>27</v>
      </c>
      <c r="B13" s="13" t="s">
        <v>28</v>
      </c>
      <c r="C13" s="15">
        <v>83.5</v>
      </c>
      <c r="D13" s="15">
        <v>83.5</v>
      </c>
      <c r="E13" s="41">
        <v>15</v>
      </c>
      <c r="F13" s="42" t="s">
        <v>14</v>
      </c>
      <c r="G13" s="43">
        <v>355</v>
      </c>
      <c r="H13" s="42">
        <v>0.9</v>
      </c>
      <c r="I13" s="43">
        <v>0</v>
      </c>
      <c r="J13" s="42">
        <v>1</v>
      </c>
      <c r="K13" s="43">
        <f t="shared" si="0"/>
        <v>4792.5</v>
      </c>
      <c r="L13" s="56" t="s">
        <v>85</v>
      </c>
      <c r="M13" s="55" t="s">
        <v>86</v>
      </c>
      <c r="N13" s="53" t="s">
        <v>66</v>
      </c>
      <c r="O13" s="55" t="s">
        <v>87</v>
      </c>
      <c r="P13" s="43"/>
    </row>
    <row r="14" s="29" customFormat="1" ht="42" customHeight="1" spans="1:16">
      <c r="A14" s="40" t="s">
        <v>29</v>
      </c>
      <c r="B14" s="13" t="s">
        <v>30</v>
      </c>
      <c r="C14" s="15">
        <v>18.5</v>
      </c>
      <c r="D14" s="15">
        <v>18.5</v>
      </c>
      <c r="E14" s="41">
        <v>15</v>
      </c>
      <c r="F14" s="42" t="s">
        <v>14</v>
      </c>
      <c r="G14" s="43">
        <v>355</v>
      </c>
      <c r="H14" s="42">
        <v>0.9</v>
      </c>
      <c r="I14" s="43">
        <v>0</v>
      </c>
      <c r="J14" s="42">
        <v>1</v>
      </c>
      <c r="K14" s="43">
        <f t="shared" si="0"/>
        <v>4792.5</v>
      </c>
      <c r="L14" s="56" t="s">
        <v>88</v>
      </c>
      <c r="M14" s="55" t="s">
        <v>89</v>
      </c>
      <c r="N14" s="53" t="s">
        <v>66</v>
      </c>
      <c r="O14" s="55" t="s">
        <v>90</v>
      </c>
      <c r="P14" s="43"/>
    </row>
    <row r="15" s="29" customFormat="1" ht="42" customHeight="1" spans="1:16">
      <c r="A15" s="40" t="s">
        <v>31</v>
      </c>
      <c r="B15" s="13" t="s">
        <v>32</v>
      </c>
      <c r="C15" s="15">
        <v>46.1</v>
      </c>
      <c r="D15" s="15">
        <v>46.1</v>
      </c>
      <c r="E15" s="41">
        <v>5</v>
      </c>
      <c r="F15" s="42" t="s">
        <v>14</v>
      </c>
      <c r="G15" s="43">
        <v>355</v>
      </c>
      <c r="H15" s="42">
        <v>0.9</v>
      </c>
      <c r="I15" s="43">
        <v>0</v>
      </c>
      <c r="J15" s="42">
        <v>1</v>
      </c>
      <c r="K15" s="43">
        <f t="shared" si="0"/>
        <v>1597.5</v>
      </c>
      <c r="L15" s="56" t="s">
        <v>91</v>
      </c>
      <c r="M15" s="55" t="s">
        <v>92</v>
      </c>
      <c r="N15" s="53" t="s">
        <v>66</v>
      </c>
      <c r="O15" s="55" t="s">
        <v>93</v>
      </c>
      <c r="P15" s="43"/>
    </row>
    <row r="16" s="29" customFormat="1" ht="42" customHeight="1" spans="1:16">
      <c r="A16" s="40" t="s">
        <v>33</v>
      </c>
      <c r="B16" s="18" t="s">
        <v>34</v>
      </c>
      <c r="C16" s="15">
        <v>32</v>
      </c>
      <c r="D16" s="15">
        <v>32</v>
      </c>
      <c r="E16" s="41">
        <v>10</v>
      </c>
      <c r="F16" s="42" t="s">
        <v>14</v>
      </c>
      <c r="G16" s="43">
        <v>355</v>
      </c>
      <c r="H16" s="42">
        <v>0.9</v>
      </c>
      <c r="I16" s="43">
        <v>0</v>
      </c>
      <c r="J16" s="42">
        <v>1</v>
      </c>
      <c r="K16" s="43">
        <f t="shared" si="0"/>
        <v>3195</v>
      </c>
      <c r="L16" s="56" t="s">
        <v>94</v>
      </c>
      <c r="M16" s="55" t="s">
        <v>92</v>
      </c>
      <c r="N16" s="53" t="s">
        <v>66</v>
      </c>
      <c r="O16" s="55" t="s">
        <v>95</v>
      </c>
      <c r="P16" s="43"/>
    </row>
    <row r="17" s="29" customFormat="1" ht="42" customHeight="1" spans="1:16">
      <c r="A17" s="40" t="s">
        <v>35</v>
      </c>
      <c r="B17" s="13" t="s">
        <v>36</v>
      </c>
      <c r="C17" s="15">
        <v>5</v>
      </c>
      <c r="D17" s="15">
        <v>5</v>
      </c>
      <c r="E17" s="41">
        <v>5</v>
      </c>
      <c r="F17" s="42" t="s">
        <v>14</v>
      </c>
      <c r="G17" s="43">
        <v>355</v>
      </c>
      <c r="H17" s="42">
        <v>0.9</v>
      </c>
      <c r="I17" s="43">
        <v>0</v>
      </c>
      <c r="J17" s="42">
        <v>1</v>
      </c>
      <c r="K17" s="43">
        <f t="shared" si="0"/>
        <v>1597.5</v>
      </c>
      <c r="L17" s="56" t="s">
        <v>96</v>
      </c>
      <c r="M17" s="55" t="s">
        <v>69</v>
      </c>
      <c r="N17" s="53" t="s">
        <v>66</v>
      </c>
      <c r="O17" s="55" t="s">
        <v>97</v>
      </c>
      <c r="P17" s="43"/>
    </row>
    <row r="18" s="29" customFormat="1" ht="42" customHeight="1" spans="1:16">
      <c r="A18" s="40" t="s">
        <v>37</v>
      </c>
      <c r="B18" s="13" t="s">
        <v>38</v>
      </c>
      <c r="C18" s="15">
        <v>7</v>
      </c>
      <c r="D18" s="15">
        <v>7</v>
      </c>
      <c r="E18" s="41">
        <v>3</v>
      </c>
      <c r="F18" s="42" t="s">
        <v>14</v>
      </c>
      <c r="G18" s="43">
        <v>355</v>
      </c>
      <c r="H18" s="42">
        <v>0.9</v>
      </c>
      <c r="I18" s="43">
        <v>0</v>
      </c>
      <c r="J18" s="42">
        <v>1</v>
      </c>
      <c r="K18" s="43">
        <f t="shared" si="0"/>
        <v>958.5</v>
      </c>
      <c r="L18" s="56" t="s">
        <v>98</v>
      </c>
      <c r="M18" s="55" t="s">
        <v>99</v>
      </c>
      <c r="N18" s="53" t="s">
        <v>66</v>
      </c>
      <c r="O18" s="55" t="s">
        <v>100</v>
      </c>
      <c r="P18" s="43"/>
    </row>
    <row r="19" s="29" customFormat="1" ht="42" customHeight="1" spans="1:16">
      <c r="A19" s="40" t="s">
        <v>39</v>
      </c>
      <c r="B19" s="13" t="s">
        <v>40</v>
      </c>
      <c r="C19" s="15">
        <v>16</v>
      </c>
      <c r="D19" s="15">
        <v>16</v>
      </c>
      <c r="E19" s="41">
        <v>16</v>
      </c>
      <c r="F19" s="42" t="s">
        <v>14</v>
      </c>
      <c r="G19" s="43">
        <v>355</v>
      </c>
      <c r="H19" s="42">
        <v>0.9</v>
      </c>
      <c r="I19" s="43">
        <v>0</v>
      </c>
      <c r="J19" s="42">
        <v>1</v>
      </c>
      <c r="K19" s="43">
        <f t="shared" si="0"/>
        <v>5112</v>
      </c>
      <c r="L19" s="56" t="s">
        <v>101</v>
      </c>
      <c r="M19" s="55" t="s">
        <v>102</v>
      </c>
      <c r="N19" s="53" t="s">
        <v>66</v>
      </c>
      <c r="O19" s="55" t="s">
        <v>103</v>
      </c>
      <c r="P19" s="43"/>
    </row>
    <row r="20" s="29" customFormat="1" ht="42" customHeight="1" spans="1:16">
      <c r="A20" s="40" t="s">
        <v>41</v>
      </c>
      <c r="B20" s="13" t="s">
        <v>42</v>
      </c>
      <c r="C20" s="15">
        <v>9</v>
      </c>
      <c r="D20" s="15">
        <v>9</v>
      </c>
      <c r="E20" s="41">
        <v>5</v>
      </c>
      <c r="F20" s="42" t="s">
        <v>14</v>
      </c>
      <c r="G20" s="43">
        <v>355</v>
      </c>
      <c r="H20" s="42">
        <v>0.9</v>
      </c>
      <c r="I20" s="43">
        <v>0</v>
      </c>
      <c r="J20" s="42">
        <v>1</v>
      </c>
      <c r="K20" s="43">
        <f t="shared" si="0"/>
        <v>1597.5</v>
      </c>
      <c r="L20" s="56" t="s">
        <v>104</v>
      </c>
      <c r="M20" s="55" t="s">
        <v>92</v>
      </c>
      <c r="N20" s="53" t="s">
        <v>66</v>
      </c>
      <c r="O20" s="55" t="s">
        <v>105</v>
      </c>
      <c r="P20" s="43"/>
    </row>
    <row r="21" s="29" customFormat="1" ht="42" customHeight="1" spans="1:16">
      <c r="A21" s="40" t="s">
        <v>43</v>
      </c>
      <c r="B21" s="13" t="s">
        <v>44</v>
      </c>
      <c r="C21" s="15">
        <v>31.5</v>
      </c>
      <c r="D21" s="15">
        <v>31.5</v>
      </c>
      <c r="E21" s="41">
        <v>20</v>
      </c>
      <c r="F21" s="42" t="s">
        <v>14</v>
      </c>
      <c r="G21" s="43">
        <v>355</v>
      </c>
      <c r="H21" s="42">
        <v>0.9</v>
      </c>
      <c r="I21" s="43">
        <v>0</v>
      </c>
      <c r="J21" s="42">
        <v>1</v>
      </c>
      <c r="K21" s="43">
        <f t="shared" si="0"/>
        <v>6390</v>
      </c>
      <c r="L21" s="56" t="s">
        <v>106</v>
      </c>
      <c r="M21" s="55" t="s">
        <v>107</v>
      </c>
      <c r="N21" s="53" t="s">
        <v>66</v>
      </c>
      <c r="O21" s="55" t="s">
        <v>108</v>
      </c>
      <c r="P21" s="43"/>
    </row>
    <row r="22" s="29" customFormat="1" ht="17" customHeight="1" spans="1:16">
      <c r="A22" s="44"/>
      <c r="B22" s="45"/>
      <c r="C22" s="46"/>
      <c r="D22" s="46"/>
      <c r="E22" s="21">
        <f>SUM(E6:E21)</f>
        <v>145</v>
      </c>
      <c r="F22" s="42"/>
      <c r="G22" s="43"/>
      <c r="H22" s="42"/>
      <c r="I22" s="43"/>
      <c r="J22" s="42"/>
      <c r="K22" s="43">
        <f>SUM(K6:K21)</f>
        <v>46327.5</v>
      </c>
      <c r="L22" s="43"/>
      <c r="M22" s="53"/>
      <c r="N22" s="53"/>
      <c r="O22" s="43"/>
      <c r="P22" s="43"/>
    </row>
    <row r="23" ht="24" customHeight="1" spans="1:16">
      <c r="A23" s="29" t="s">
        <v>109</v>
      </c>
      <c r="B23" s="29"/>
      <c r="C23" s="47" t="s">
        <v>110</v>
      </c>
      <c r="D23" s="47"/>
      <c r="E23" s="47"/>
      <c r="F23" s="47"/>
      <c r="G23" s="48" t="s">
        <v>111</v>
      </c>
      <c r="H23" s="47" t="s">
        <v>112</v>
      </c>
      <c r="I23" s="47"/>
      <c r="J23" s="47"/>
      <c r="K23" s="47"/>
      <c r="L23" s="49" t="s">
        <v>113</v>
      </c>
      <c r="M23" s="49">
        <v>44854</v>
      </c>
      <c r="N23" s="49"/>
      <c r="O23" s="49"/>
      <c r="P23" s="49"/>
    </row>
    <row r="24" ht="27" customHeight="1" spans="1:16">
      <c r="A24" s="29" t="s">
        <v>114</v>
      </c>
      <c r="B24" s="29"/>
      <c r="C24" s="49">
        <v>44746</v>
      </c>
      <c r="D24" s="29"/>
      <c r="E24" s="29"/>
      <c r="F24" s="29"/>
      <c r="G24" s="4" t="s">
        <v>115</v>
      </c>
      <c r="H24" s="50" t="s">
        <v>116</v>
      </c>
      <c r="I24" s="29"/>
      <c r="J24" s="29"/>
      <c r="K24" s="29"/>
      <c r="L24" s="48"/>
      <c r="M24" s="48"/>
      <c r="N24" s="48"/>
      <c r="O24" s="48"/>
      <c r="P24" s="48"/>
    </row>
  </sheetData>
  <mergeCells count="10">
    <mergeCell ref="A2:P2"/>
    <mergeCell ref="A3:P3"/>
    <mergeCell ref="A4:P4"/>
    <mergeCell ref="A23:B23"/>
    <mergeCell ref="C23:F23"/>
    <mergeCell ref="H23:K23"/>
    <mergeCell ref="M23:P23"/>
    <mergeCell ref="A24:B24"/>
    <mergeCell ref="C24:F24"/>
    <mergeCell ref="H24:K24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2"/>
  <sheetViews>
    <sheetView workbookViewId="0">
      <selection activeCell="L22" sqref="L22"/>
    </sheetView>
  </sheetViews>
  <sheetFormatPr defaultColWidth="9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</cols>
  <sheetData>
    <row r="1" ht="54" customHeight="1" spans="1:10">
      <c r="A1" s="7" t="s">
        <v>117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118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1" t="s">
        <v>2</v>
      </c>
      <c r="B3" s="11" t="s">
        <v>49</v>
      </c>
      <c r="C3" s="11" t="s">
        <v>119</v>
      </c>
      <c r="D3" s="11" t="s">
        <v>50</v>
      </c>
      <c r="E3" s="11" t="s">
        <v>51</v>
      </c>
      <c r="F3" s="11" t="s">
        <v>52</v>
      </c>
      <c r="G3" s="11" t="s">
        <v>9</v>
      </c>
      <c r="H3" s="11" t="s">
        <v>54</v>
      </c>
      <c r="I3" s="11" t="s">
        <v>120</v>
      </c>
      <c r="J3" s="11" t="s">
        <v>121</v>
      </c>
    </row>
    <row r="4" s="2" customFormat="1" ht="18" customHeight="1" spans="1:10">
      <c r="A4" s="12" t="s">
        <v>11</v>
      </c>
      <c r="B4" s="13" t="s">
        <v>12</v>
      </c>
      <c r="C4" s="14" t="s">
        <v>122</v>
      </c>
      <c r="D4" s="15">
        <v>8</v>
      </c>
      <c r="E4" s="15">
        <v>8</v>
      </c>
      <c r="F4" s="16">
        <v>8</v>
      </c>
      <c r="G4" s="17" t="s">
        <v>14</v>
      </c>
      <c r="H4" s="11">
        <v>355</v>
      </c>
      <c r="I4" s="26">
        <v>0.9</v>
      </c>
      <c r="J4" s="11">
        <f>F4*H4*I4</f>
        <v>2556</v>
      </c>
    </row>
    <row r="5" s="2" customFormat="1" ht="18" customHeight="1" spans="1:10">
      <c r="A5" s="12" t="s">
        <v>15</v>
      </c>
      <c r="B5" s="18" t="s">
        <v>16</v>
      </c>
      <c r="C5" s="14" t="s">
        <v>122</v>
      </c>
      <c r="D5" s="15">
        <v>6</v>
      </c>
      <c r="E5" s="15">
        <v>6</v>
      </c>
      <c r="F5" s="16">
        <v>5</v>
      </c>
      <c r="G5" s="17" t="s">
        <v>14</v>
      </c>
      <c r="H5" s="11">
        <v>355</v>
      </c>
      <c r="I5" s="26">
        <v>0.9</v>
      </c>
      <c r="J5" s="11">
        <f>F5*H5*I5</f>
        <v>1597.5</v>
      </c>
    </row>
    <row r="6" s="2" customFormat="1" ht="18" customHeight="1" spans="1:10">
      <c r="A6" s="12" t="s">
        <v>17</v>
      </c>
      <c r="B6" s="13" t="s">
        <v>18</v>
      </c>
      <c r="C6" s="14" t="s">
        <v>122</v>
      </c>
      <c r="D6" s="15">
        <v>12</v>
      </c>
      <c r="E6" s="15">
        <v>12</v>
      </c>
      <c r="F6" s="16">
        <v>3</v>
      </c>
      <c r="G6" s="17" t="s">
        <v>14</v>
      </c>
      <c r="H6" s="11">
        <v>355</v>
      </c>
      <c r="I6" s="26">
        <v>0.9</v>
      </c>
      <c r="J6" s="11">
        <f t="shared" ref="J6:J20" si="0">F6*H6*I6</f>
        <v>958.5</v>
      </c>
    </row>
    <row r="7" s="2" customFormat="1" ht="18" customHeight="1" spans="1:10">
      <c r="A7" s="12" t="s">
        <v>19</v>
      </c>
      <c r="B7" s="13" t="s">
        <v>20</v>
      </c>
      <c r="C7" s="14" t="s">
        <v>122</v>
      </c>
      <c r="D7" s="15">
        <v>14</v>
      </c>
      <c r="E7" s="15">
        <v>14</v>
      </c>
      <c r="F7" s="16">
        <v>14</v>
      </c>
      <c r="G7" s="17" t="s">
        <v>14</v>
      </c>
      <c r="H7" s="11">
        <v>355</v>
      </c>
      <c r="I7" s="26">
        <v>0.9</v>
      </c>
      <c r="J7" s="11">
        <f t="shared" si="0"/>
        <v>4473</v>
      </c>
    </row>
    <row r="8" ht="18" customHeight="1" spans="1:10">
      <c r="A8" s="12" t="s">
        <v>21</v>
      </c>
      <c r="B8" s="13" t="s">
        <v>22</v>
      </c>
      <c r="C8" s="14" t="s">
        <v>122</v>
      </c>
      <c r="D8" s="15">
        <v>70.2</v>
      </c>
      <c r="E8" s="15">
        <v>70.2</v>
      </c>
      <c r="F8" s="16">
        <v>14</v>
      </c>
      <c r="G8" s="17" t="s">
        <v>14</v>
      </c>
      <c r="H8" s="11">
        <v>355</v>
      </c>
      <c r="I8" s="26">
        <v>0.9</v>
      </c>
      <c r="J8" s="11">
        <f t="shared" si="0"/>
        <v>4473</v>
      </c>
    </row>
    <row r="9" ht="18" customHeight="1" spans="1:10">
      <c r="A9" s="12" t="s">
        <v>23</v>
      </c>
      <c r="B9" s="13" t="s">
        <v>24</v>
      </c>
      <c r="C9" s="14" t="s">
        <v>122</v>
      </c>
      <c r="D9" s="15">
        <v>13</v>
      </c>
      <c r="E9" s="15">
        <v>13</v>
      </c>
      <c r="F9" s="16">
        <v>3</v>
      </c>
      <c r="G9" s="17" t="s">
        <v>14</v>
      </c>
      <c r="H9" s="11">
        <v>355</v>
      </c>
      <c r="I9" s="26">
        <v>0.9</v>
      </c>
      <c r="J9" s="11">
        <f t="shared" si="0"/>
        <v>958.5</v>
      </c>
    </row>
    <row r="10" ht="18" customHeight="1" spans="1:10">
      <c r="A10" s="12" t="s">
        <v>25</v>
      </c>
      <c r="B10" s="18" t="s">
        <v>26</v>
      </c>
      <c r="C10" s="14" t="s">
        <v>122</v>
      </c>
      <c r="D10" s="15">
        <v>16</v>
      </c>
      <c r="E10" s="15">
        <v>16</v>
      </c>
      <c r="F10" s="16">
        <v>4</v>
      </c>
      <c r="G10" s="17" t="s">
        <v>14</v>
      </c>
      <c r="H10" s="11">
        <v>355</v>
      </c>
      <c r="I10" s="26">
        <v>0.9</v>
      </c>
      <c r="J10" s="11">
        <f t="shared" si="0"/>
        <v>1278</v>
      </c>
    </row>
    <row r="11" customFormat="1" ht="18" customHeight="1" spans="1:10">
      <c r="A11" s="12" t="s">
        <v>27</v>
      </c>
      <c r="B11" s="13" t="s">
        <v>28</v>
      </c>
      <c r="C11" s="14" t="s">
        <v>122</v>
      </c>
      <c r="D11" s="15">
        <v>83.5</v>
      </c>
      <c r="E11" s="15">
        <v>83.5</v>
      </c>
      <c r="F11" s="16">
        <v>15</v>
      </c>
      <c r="G11" s="17" t="s">
        <v>14</v>
      </c>
      <c r="H11" s="11">
        <v>355</v>
      </c>
      <c r="I11" s="26">
        <v>0.9</v>
      </c>
      <c r="J11" s="11">
        <f t="shared" si="0"/>
        <v>4792.5</v>
      </c>
    </row>
    <row r="12" customFormat="1" ht="18" customHeight="1" spans="1:10">
      <c r="A12" s="12" t="s">
        <v>29</v>
      </c>
      <c r="B12" s="13" t="s">
        <v>30</v>
      </c>
      <c r="C12" s="14" t="s">
        <v>122</v>
      </c>
      <c r="D12" s="15">
        <v>18.5</v>
      </c>
      <c r="E12" s="15">
        <v>18.5</v>
      </c>
      <c r="F12" s="16">
        <v>15</v>
      </c>
      <c r="G12" s="17" t="s">
        <v>14</v>
      </c>
      <c r="H12" s="11">
        <v>355</v>
      </c>
      <c r="I12" s="26">
        <v>0.9</v>
      </c>
      <c r="J12" s="11">
        <f t="shared" si="0"/>
        <v>4792.5</v>
      </c>
    </row>
    <row r="13" customFormat="1" ht="18" customHeight="1" spans="1:10">
      <c r="A13" s="12" t="s">
        <v>31</v>
      </c>
      <c r="B13" s="13" t="s">
        <v>32</v>
      </c>
      <c r="C13" s="14" t="s">
        <v>122</v>
      </c>
      <c r="D13" s="15">
        <v>46.1</v>
      </c>
      <c r="E13" s="15">
        <v>46.1</v>
      </c>
      <c r="F13" s="16">
        <v>5</v>
      </c>
      <c r="G13" s="17" t="s">
        <v>14</v>
      </c>
      <c r="H13" s="11">
        <v>355</v>
      </c>
      <c r="I13" s="26">
        <v>0.9</v>
      </c>
      <c r="J13" s="11">
        <f t="shared" si="0"/>
        <v>1597.5</v>
      </c>
    </row>
    <row r="14" customFormat="1" ht="18" customHeight="1" spans="1:10">
      <c r="A14" s="12" t="s">
        <v>33</v>
      </c>
      <c r="B14" s="18" t="s">
        <v>34</v>
      </c>
      <c r="C14" s="14" t="s">
        <v>122</v>
      </c>
      <c r="D14" s="15">
        <v>32</v>
      </c>
      <c r="E14" s="15">
        <v>32</v>
      </c>
      <c r="F14" s="16">
        <v>10</v>
      </c>
      <c r="G14" s="17" t="s">
        <v>14</v>
      </c>
      <c r="H14" s="11">
        <v>355</v>
      </c>
      <c r="I14" s="26">
        <v>0.9</v>
      </c>
      <c r="J14" s="11">
        <f t="shared" si="0"/>
        <v>3195</v>
      </c>
    </row>
    <row r="15" customFormat="1" ht="18" customHeight="1" spans="1:10">
      <c r="A15" s="12" t="s">
        <v>35</v>
      </c>
      <c r="B15" s="13" t="s">
        <v>36</v>
      </c>
      <c r="C15" s="14" t="s">
        <v>122</v>
      </c>
      <c r="D15" s="15">
        <v>5</v>
      </c>
      <c r="E15" s="15">
        <v>5</v>
      </c>
      <c r="F15" s="16">
        <v>5</v>
      </c>
      <c r="G15" s="17" t="s">
        <v>14</v>
      </c>
      <c r="H15" s="11">
        <v>355</v>
      </c>
      <c r="I15" s="26">
        <v>0.9</v>
      </c>
      <c r="J15" s="11">
        <f t="shared" si="0"/>
        <v>1597.5</v>
      </c>
    </row>
    <row r="16" customFormat="1" ht="18" customHeight="1" spans="1:10">
      <c r="A16" s="12" t="s">
        <v>37</v>
      </c>
      <c r="B16" s="13" t="s">
        <v>38</v>
      </c>
      <c r="C16" s="14" t="s">
        <v>122</v>
      </c>
      <c r="D16" s="15">
        <v>7</v>
      </c>
      <c r="E16" s="15">
        <v>7</v>
      </c>
      <c r="F16" s="16">
        <v>3</v>
      </c>
      <c r="G16" s="17" t="s">
        <v>14</v>
      </c>
      <c r="H16" s="11">
        <v>355</v>
      </c>
      <c r="I16" s="26">
        <v>0.9</v>
      </c>
      <c r="J16" s="11">
        <f t="shared" si="0"/>
        <v>958.5</v>
      </c>
    </row>
    <row r="17" customFormat="1" ht="18" customHeight="1" spans="1:10">
      <c r="A17" s="12" t="s">
        <v>39</v>
      </c>
      <c r="B17" s="13" t="s">
        <v>40</v>
      </c>
      <c r="C17" s="14" t="s">
        <v>122</v>
      </c>
      <c r="D17" s="15">
        <v>16</v>
      </c>
      <c r="E17" s="15">
        <v>16</v>
      </c>
      <c r="F17" s="16">
        <v>16</v>
      </c>
      <c r="G17" s="17" t="s">
        <v>14</v>
      </c>
      <c r="H17" s="11">
        <v>355</v>
      </c>
      <c r="I17" s="26">
        <v>0.9</v>
      </c>
      <c r="J17" s="11">
        <f t="shared" si="0"/>
        <v>5112</v>
      </c>
    </row>
    <row r="18" customFormat="1" ht="18" customHeight="1" spans="1:10">
      <c r="A18" s="12" t="s">
        <v>41</v>
      </c>
      <c r="B18" s="13" t="s">
        <v>42</v>
      </c>
      <c r="C18" s="14" t="s">
        <v>122</v>
      </c>
      <c r="D18" s="15">
        <v>9</v>
      </c>
      <c r="E18" s="15">
        <v>9</v>
      </c>
      <c r="F18" s="16">
        <v>5</v>
      </c>
      <c r="G18" s="17" t="s">
        <v>14</v>
      </c>
      <c r="H18" s="11">
        <v>355</v>
      </c>
      <c r="I18" s="26">
        <v>0.9</v>
      </c>
      <c r="J18" s="11">
        <f t="shared" si="0"/>
        <v>1597.5</v>
      </c>
    </row>
    <row r="19" customFormat="1" ht="18" customHeight="1" spans="1:10">
      <c r="A19" s="12" t="s">
        <v>43</v>
      </c>
      <c r="B19" s="13" t="s">
        <v>44</v>
      </c>
      <c r="C19" s="14" t="s">
        <v>122</v>
      </c>
      <c r="D19" s="15">
        <v>31.5</v>
      </c>
      <c r="E19" s="15">
        <v>31.5</v>
      </c>
      <c r="F19" s="16">
        <v>20</v>
      </c>
      <c r="G19" s="17" t="s">
        <v>14</v>
      </c>
      <c r="H19" s="11">
        <v>355</v>
      </c>
      <c r="I19" s="26">
        <v>0.9</v>
      </c>
      <c r="J19" s="11">
        <f t="shared" si="0"/>
        <v>6390</v>
      </c>
    </row>
    <row r="20" customFormat="1" ht="18" customHeight="1" spans="1:10">
      <c r="A20" s="14"/>
      <c r="B20" s="19"/>
      <c r="C20" s="14"/>
      <c r="D20" s="20"/>
      <c r="E20" s="20"/>
      <c r="F20" s="21">
        <f>SUM(F4:F19)</f>
        <v>145</v>
      </c>
      <c r="G20" s="17"/>
      <c r="H20" s="11"/>
      <c r="I20" s="26"/>
      <c r="J20" s="11">
        <f>SUM(J4:J19)</f>
        <v>46327.5</v>
      </c>
    </row>
    <row r="21" s="3" customFormat="1" ht="30.95" customHeight="1" spans="1:10">
      <c r="A21" s="22" t="s">
        <v>109</v>
      </c>
      <c r="B21" s="23" t="s">
        <v>110</v>
      </c>
      <c r="C21" s="23"/>
      <c r="D21" s="23" t="s">
        <v>123</v>
      </c>
      <c r="E21" s="22" t="s">
        <v>13</v>
      </c>
      <c r="F21" s="22"/>
      <c r="G21" s="23" t="s">
        <v>124</v>
      </c>
      <c r="H21" s="23" t="s">
        <v>125</v>
      </c>
      <c r="I21" s="23"/>
      <c r="J21" s="23"/>
    </row>
    <row r="22" s="4" customFormat="1" ht="27" customHeight="1" spans="1:10">
      <c r="A22" s="22" t="s">
        <v>126</v>
      </c>
      <c r="B22" s="23"/>
      <c r="C22" s="23"/>
      <c r="D22" s="24" t="s">
        <v>127</v>
      </c>
      <c r="E22" s="25" t="s">
        <v>116</v>
      </c>
      <c r="F22" s="25"/>
      <c r="G22" s="24" t="s">
        <v>128</v>
      </c>
      <c r="H22" s="22">
        <v>15242777755</v>
      </c>
      <c r="I22" s="24"/>
      <c r="J22" s="27" t="s">
        <v>129</v>
      </c>
    </row>
  </sheetData>
  <mergeCells count="8">
    <mergeCell ref="A1:J1"/>
    <mergeCell ref="A2:J2"/>
    <mergeCell ref="B21:C21"/>
    <mergeCell ref="E21:F21"/>
    <mergeCell ref="H21:J21"/>
    <mergeCell ref="A22:C22"/>
    <mergeCell ref="E22:F22"/>
    <mergeCell ref="H22:I22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报损单（村集体）</vt:lpstr>
      <vt:lpstr>定损单</vt:lpstr>
      <vt:lpstr>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天然萌i</cp:lastModifiedBy>
  <dcterms:created xsi:type="dcterms:W3CDTF">2006-09-13T11:21:00Z</dcterms:created>
  <cp:lastPrinted>2022-09-02T00:25:00Z</cp:lastPrinted>
  <dcterms:modified xsi:type="dcterms:W3CDTF">2024-09-24T08:32:21Z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B42221BC3D734092A40A11E55C0558AF_13</vt:lpwstr>
  </property>
</Properties>
</file>