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2"/>
  </bookViews>
  <sheets>
    <sheet name="报损单（村集体）" sheetId="1" r:id="rId1"/>
    <sheet name="定损单" sheetId="2" r:id="rId2"/>
    <sheet name="公示单" sheetId="3" r:id="rId3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<sst xmlns="http://schemas.openxmlformats.org/spreadsheetml/2006/main" count="299" uniqueCount="144">
  <si>
    <t xml:space="preserve">  种植业保险报损清单  </t>
  </si>
  <si>
    <t>出险地点：盘山县甜水镇大板村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</si>
  <si>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</si>
  <si>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</si>
  <si>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</si>
  <si>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</si>
  <si>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</si>
  <si>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</si>
  <si>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</si>
  <si>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</si>
  <si>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</si>
  <si>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3</t>
  </si>
  <si>
    <t xml:space="preserve"> </t>
  </si>
  <si>
    <t>王朋</t>
  </si>
  <si>
    <t>水稻</t>
  </si>
  <si>
    <t>25-30%</t>
  </si>
  <si>
    <t>5</t>
  </si>
  <si>
    <t>赵连福</t>
  </si>
  <si>
    <t>12</t>
  </si>
  <si>
    <t>李广有</t>
  </si>
  <si>
    <t>20</t>
  </si>
  <si>
    <t>孙亚君</t>
  </si>
  <si>
    <t>25</t>
  </si>
  <si>
    <t>郑俊杰</t>
  </si>
  <si>
    <t>31</t>
  </si>
  <si>
    <t>孙继伟</t>
  </si>
  <si>
    <t>58</t>
  </si>
  <si>
    <t>马丙山</t>
  </si>
  <si>
    <t>64</t>
  </si>
  <si>
    <t>马殿辉</t>
  </si>
  <si>
    <t>65</t>
  </si>
  <si>
    <t>马喜军</t>
  </si>
  <si>
    <t>69</t>
  </si>
  <si>
    <t>孙广记</t>
  </si>
  <si>
    <t>83</t>
  </si>
  <si>
    <t>孙士刚</t>
  </si>
  <si>
    <t>84</t>
  </si>
  <si>
    <t>孙士双</t>
  </si>
  <si>
    <t>115</t>
  </si>
  <si>
    <t>孙玉华</t>
  </si>
  <si>
    <t>126</t>
  </si>
  <si>
    <t>王素英</t>
  </si>
  <si>
    <t>127</t>
  </si>
  <si>
    <t>孙中民</t>
  </si>
  <si>
    <t>150</t>
  </si>
  <si>
    <t>孙士杰</t>
  </si>
  <si>
    <t>151</t>
  </si>
  <si>
    <t>许永兴</t>
  </si>
  <si>
    <t>164</t>
  </si>
  <si>
    <t>孙英娜</t>
  </si>
  <si>
    <r>
      <rPr>
        <sz val="10.5"/>
        <color theme="1"/>
        <rFont val="宋体"/>
        <charset val="134"/>
      </rPr>
      <t>被保险人代表签章：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2023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</si>
  <si>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种植业保险分户查勘、定损理赔结果清单</t>
    </r>
  </si>
  <si>
    <t>本单证中填写的个人信息仅用于办理保险索赔及赔款支付事宜</t>
  </si>
  <si>
    <t>盘山县甜水镇大板村                                   标的名称：水稻                           单位：元、亩</t>
  </si>
  <si>
    <t>被保险人姓名</t>
  </si>
  <si>
    <t>种植数量</t>
  </si>
  <si>
    <t>投保数量</t>
  </si>
  <si>
    <t>核损数量</t>
  </si>
  <si>
    <t>损失率%</t>
  </si>
  <si>
    <t>损失率适用赔付标准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</si>
  <si>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</si>
  <si>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</si>
  <si>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</si>
  <si>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</si>
  <si>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</si>
  <si>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</si>
  <si>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</si>
  <si>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</si>
  <si>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</si>
  <si>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21112219720311****</t>
  </si>
  <si>
    <t>621449081001235****</t>
  </si>
  <si>
    <t>盘山县农村信用合作联社甜水信用社</t>
  </si>
  <si>
    <t>1302822****</t>
  </si>
  <si>
    <t>21112219560702****</t>
  </si>
  <si>
    <t>621449086661962****</t>
  </si>
  <si>
    <t>1584272****</t>
  </si>
  <si>
    <t>21112219550129****</t>
  </si>
  <si>
    <t>621449081001227****</t>
  </si>
  <si>
    <t>1310427****</t>
  </si>
  <si>
    <t>21112219720912****</t>
  </si>
  <si>
    <t>621449086661955****</t>
  </si>
  <si>
    <t>1514276****</t>
  </si>
  <si>
    <t>21112219671002****</t>
  </si>
  <si>
    <t>621449086660791****</t>
  </si>
  <si>
    <t>1590987****</t>
  </si>
  <si>
    <t>21112219660102****</t>
  </si>
  <si>
    <t>1530498****</t>
  </si>
  <si>
    <t>21111119540712****</t>
  </si>
  <si>
    <t>621449300660032****</t>
  </si>
  <si>
    <t>1852427****</t>
  </si>
  <si>
    <t>21112219650510****</t>
  </si>
  <si>
    <t>621026050011095****</t>
  </si>
  <si>
    <t>1594457****</t>
  </si>
  <si>
    <t>21112219680104****</t>
  </si>
  <si>
    <t>1360427****</t>
  </si>
  <si>
    <t>21112219521221****</t>
  </si>
  <si>
    <t>621026050010618****</t>
  </si>
  <si>
    <t>1864072****</t>
  </si>
  <si>
    <t>21112219660209****</t>
  </si>
  <si>
    <t>621026050008168****</t>
  </si>
  <si>
    <t>1313094****</t>
  </si>
  <si>
    <t>21112219720917****</t>
  </si>
  <si>
    <t>621449086661957****</t>
  </si>
  <si>
    <t>1305086****</t>
  </si>
  <si>
    <t>21112219670831****</t>
  </si>
  <si>
    <t>621449300660024****</t>
  </si>
  <si>
    <t>1361087****</t>
  </si>
  <si>
    <t>21112219680720****</t>
  </si>
  <si>
    <t>1824270****</t>
  </si>
  <si>
    <t>21112219730606****</t>
  </si>
  <si>
    <t>621026050010260****</t>
  </si>
  <si>
    <t>1394270****</t>
  </si>
  <si>
    <t>21112219660220****</t>
  </si>
  <si>
    <t>621449300660007****</t>
  </si>
  <si>
    <t>1379504****</t>
  </si>
  <si>
    <t>21111119640915****</t>
  </si>
  <si>
    <t>621449300660004****</t>
  </si>
  <si>
    <t>1319030****</t>
  </si>
  <si>
    <t>21112219730826****</t>
  </si>
  <si>
    <t>621449086661954****</t>
  </si>
  <si>
    <t>1884275****</t>
  </si>
  <si>
    <t>保单号：</t>
  </si>
  <si>
    <t>P9RI20232111N00000-</t>
  </si>
  <si>
    <t>报案号：</t>
  </si>
  <si>
    <t>R9RI20232111N00000-</t>
  </si>
  <si>
    <t>缮制时间：</t>
  </si>
  <si>
    <t>出险时间：</t>
  </si>
  <si>
    <t xml:space="preserve">出险原因：  </t>
  </si>
  <si>
    <t>干旱、暴雨</t>
  </si>
  <si>
    <t>经办人：</t>
  </si>
  <si>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</si>
  <si>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县甜水镇大板村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</si>
  <si>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标的地点</t>
  </si>
  <si>
    <t>生长期赔付标准</t>
  </si>
  <si>
    <t>赔付金额</t>
  </si>
  <si>
    <t>大板村</t>
  </si>
  <si>
    <t>标的名称：</t>
  </si>
  <si>
    <t>公示期：</t>
  </si>
  <si>
    <t>2023年10月20日—2022年10月23日</t>
  </si>
  <si>
    <t>出险时间：2023年07月04日</t>
  </si>
  <si>
    <t>出险原因：</t>
  </si>
  <si>
    <t>联系电话：</t>
  </si>
  <si>
    <t>1524277****</t>
  </si>
  <si>
    <t xml:space="preserve">  （单位公章）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</si>
</sst>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63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等线"/>
      <charset val="134"/>
    </font>
    <font>
      <sz val="9"/>
      <color indexed="8"/>
      <name val="宋体"/>
      <charset val="134"/>
      <scheme val="minor"/>
    </font>
    <font>
      <sz val="6"/>
      <color theme="1"/>
      <name val="宋体"/>
      <charset val="134"/>
      <scheme val="minor"/>
    </font>
    <font>
      <sz val="18"/>
      <color theme="1"/>
      <name val="方正粗黑宋简体"/>
      <charset val="134"/>
    </font>
    <font>
      <u val="double"/>
      <sz val="18"/>
      <color theme="1"/>
      <name val="方正粗黑宋简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  <scheme val="minor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36" fillId="6" borderId="8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8" fillId="7" borderId="9" applyNumberFormat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9" fontId="7" fillId="0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shrinkToFit="1"/>
    </xf>
    <xf numFmtId="43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/>
    </xf>
    <xf numFmtId="9" fontId="15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31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410335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115570</xdr:rowOff>
    </xdr:from>
    <xdr:to>
      <xdr:col>3</xdr:col>
      <xdr:colOff>110490</xdr:colOff>
      <xdr:row>2</xdr:row>
      <xdr:rowOff>37465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5570"/>
          <a:ext cx="1371600" cy="4692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6"/>
  <sheetViews>
    <sheetView workbookViewId="0">
      <selection activeCell="G20" sqref="G20"/>
    </sheetView>
  </sheetViews>
  <sheetFormatPr defaultColWidth="9" defaultRowHeight="14.1"/>
  <cols>
    <col min="1" max="1" width="10.7567567567568" style="2" customWidth="1"/>
    <col min="2" max="2" width="4.87387387387387" style="2" customWidth="1"/>
    <col min="3" max="3" width="9.62162162162162" style="2" customWidth="1"/>
    <col min="4" max="4" width="13.5045045045045" style="2" customWidth="1"/>
    <col min="5" max="5" width="11.2612612612613" style="2" customWidth="1"/>
    <col min="6" max="6" width="9.5045045045045" style="2" customWidth="1"/>
    <col min="7" max="7" width="10.8738738738739" style="2" customWidth="1"/>
    <col min="8" max="8" width="9" style="2" customWidth="1"/>
    <col min="9" max="9" width="10" style="2" customWidth="1"/>
    <col min="10" max="16384" width="9" style="2"/>
  </cols>
  <sheetData>
    <row r="2" ht="22.5" customHeight="1" spans="1:9">
      <c r="A2" s="50" t="s">
        <v>0</v>
      </c>
      <c r="B2" s="51"/>
      <c r="C2" s="51"/>
      <c r="D2" s="51"/>
      <c r="E2" s="51"/>
      <c r="F2" s="51"/>
      <c r="G2" s="51"/>
      <c r="H2" s="51"/>
      <c r="I2" s="51"/>
    </row>
    <row r="3" ht="22.5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27" customHeight="1" spans="1:9">
      <c r="A4" s="53" t="s">
        <v>1</v>
      </c>
      <c r="B4" s="53"/>
      <c r="C4" s="53"/>
      <c r="D4" s="53"/>
      <c r="E4" s="53"/>
      <c r="F4" s="53"/>
      <c r="G4" s="53"/>
      <c r="H4" s="53"/>
      <c r="I4" s="53"/>
    </row>
    <row r="5" ht="38.1" customHeight="1" spans="1:9">
      <c r="A5" s="36" t="s">
        <v>2</v>
      </c>
      <c r="B5" s="36" t="s">
        <v>3</v>
      </c>
      <c r="C5" s="36" t="s">
        <v>4</v>
      </c>
      <c r="D5" s="36" t="s">
        <v>5</v>
      </c>
      <c r="E5" s="36" t="s">
        <v>6</v>
      </c>
      <c r="F5" s="36" t="s">
        <v>7</v>
      </c>
      <c r="G5" s="36" t="s">
        <v>8</v>
      </c>
      <c r="H5" s="36" t="s">
        <v>9</v>
      </c>
      <c r="I5" s="36" t="s">
        <v>10</v>
      </c>
    </row>
    <row r="6" ht="18" customHeight="1" spans="1:9">
      <c r="A6" s="54" t="s">
        <v>11</v>
      </c>
      <c r="B6" s="40" t="s">
        <v>12</v>
      </c>
      <c r="C6" s="13" t="s">
        <v>13</v>
      </c>
      <c r="D6" s="40" t="s">
        <v>14</v>
      </c>
      <c r="E6" s="14">
        <v>8.9</v>
      </c>
      <c r="F6" s="14">
        <v>8.9</v>
      </c>
      <c r="G6" s="12">
        <v>5</v>
      </c>
      <c r="H6" s="39" t="s">
        <v>15</v>
      </c>
      <c r="I6" s="60"/>
    </row>
    <row r="7" ht="18" customHeight="1" spans="1:9">
      <c r="A7" s="54" t="s">
        <v>16</v>
      </c>
      <c r="B7" s="40"/>
      <c r="C7" s="13" t="s">
        <v>17</v>
      </c>
      <c r="D7" s="40" t="s">
        <v>14</v>
      </c>
      <c r="E7" s="16">
        <v>18</v>
      </c>
      <c r="F7" s="16">
        <v>18</v>
      </c>
      <c r="G7" s="12">
        <v>5</v>
      </c>
      <c r="H7" s="39" t="s">
        <v>15</v>
      </c>
      <c r="I7" s="60"/>
    </row>
    <row r="8" ht="18" customHeight="1" spans="1:9">
      <c r="A8" s="54" t="s">
        <v>18</v>
      </c>
      <c r="B8" s="40"/>
      <c r="C8" s="13" t="s">
        <v>19</v>
      </c>
      <c r="D8" s="40" t="s">
        <v>14</v>
      </c>
      <c r="E8" s="14">
        <v>37.9</v>
      </c>
      <c r="F8" s="14">
        <v>37.9</v>
      </c>
      <c r="G8" s="12">
        <v>2</v>
      </c>
      <c r="H8" s="39" t="s">
        <v>15</v>
      </c>
      <c r="I8" s="60"/>
    </row>
    <row r="9" ht="18" customHeight="1" spans="1:9">
      <c r="A9" s="54" t="s">
        <v>20</v>
      </c>
      <c r="B9" s="40"/>
      <c r="C9" s="13" t="s">
        <v>21</v>
      </c>
      <c r="D9" s="40" t="s">
        <v>14</v>
      </c>
      <c r="E9" s="16">
        <v>20.7</v>
      </c>
      <c r="F9" s="16">
        <v>20.7</v>
      </c>
      <c r="G9" s="12">
        <v>3</v>
      </c>
      <c r="H9" s="39" t="s">
        <v>15</v>
      </c>
      <c r="I9" s="60"/>
    </row>
    <row r="10" ht="18" customHeight="1" spans="1:9">
      <c r="A10" s="54" t="s">
        <v>22</v>
      </c>
      <c r="B10" s="40"/>
      <c r="C10" s="13" t="s">
        <v>23</v>
      </c>
      <c r="D10" s="40" t="s">
        <v>14</v>
      </c>
      <c r="E10" s="14">
        <v>16.9</v>
      </c>
      <c r="F10" s="14">
        <v>16.9</v>
      </c>
      <c r="G10" s="12">
        <v>5</v>
      </c>
      <c r="H10" s="39" t="s">
        <v>15</v>
      </c>
      <c r="I10" s="60"/>
    </row>
    <row r="11" ht="18" customHeight="1" spans="1:9">
      <c r="A11" s="54" t="s">
        <v>24</v>
      </c>
      <c r="B11" s="40"/>
      <c r="C11" s="13" t="s">
        <v>25</v>
      </c>
      <c r="D11" s="40" t="s">
        <v>14</v>
      </c>
      <c r="E11" s="16">
        <v>10.2</v>
      </c>
      <c r="F11" s="16">
        <v>10.2</v>
      </c>
      <c r="G11" s="12">
        <v>2</v>
      </c>
      <c r="H11" s="39" t="s">
        <v>15</v>
      </c>
      <c r="I11" s="60"/>
    </row>
    <row r="12" ht="18" customHeight="1" spans="1:9">
      <c r="A12" s="54" t="s">
        <v>26</v>
      </c>
      <c r="B12" s="40"/>
      <c r="C12" s="13" t="s">
        <v>27</v>
      </c>
      <c r="D12" s="40" t="s">
        <v>14</v>
      </c>
      <c r="E12" s="14">
        <v>17.9</v>
      </c>
      <c r="F12" s="14">
        <v>17.9</v>
      </c>
      <c r="G12" s="12">
        <v>2</v>
      </c>
      <c r="H12" s="39" t="s">
        <v>15</v>
      </c>
      <c r="I12" s="60"/>
    </row>
    <row r="13" ht="18" customHeight="1" spans="1:9">
      <c r="A13" s="54" t="s">
        <v>28</v>
      </c>
      <c r="B13" s="40"/>
      <c r="C13" s="13" t="s">
        <v>29</v>
      </c>
      <c r="D13" s="40" t="s">
        <v>14</v>
      </c>
      <c r="E13" s="14">
        <v>9.9</v>
      </c>
      <c r="F13" s="14">
        <v>9.9</v>
      </c>
      <c r="G13" s="12">
        <v>2</v>
      </c>
      <c r="H13" s="39" t="s">
        <v>15</v>
      </c>
      <c r="I13" s="60"/>
    </row>
    <row r="14" ht="18" customHeight="1" spans="1:9">
      <c r="A14" s="54" t="s">
        <v>30</v>
      </c>
      <c r="B14" s="40"/>
      <c r="C14" s="13" t="s">
        <v>31</v>
      </c>
      <c r="D14" s="40" t="s">
        <v>14</v>
      </c>
      <c r="E14" s="14">
        <v>28.6</v>
      </c>
      <c r="F14" s="14">
        <v>28.6</v>
      </c>
      <c r="G14" s="12">
        <v>2</v>
      </c>
      <c r="H14" s="39" t="s">
        <v>15</v>
      </c>
      <c r="I14" s="60"/>
    </row>
    <row r="15" ht="18" customHeight="1" spans="1:9">
      <c r="A15" s="54" t="s">
        <v>32</v>
      </c>
      <c r="B15" s="40"/>
      <c r="C15" s="13" t="s">
        <v>33</v>
      </c>
      <c r="D15" s="40" t="s">
        <v>14</v>
      </c>
      <c r="E15" s="14">
        <v>20.6</v>
      </c>
      <c r="F15" s="14">
        <v>20.6</v>
      </c>
      <c r="G15" s="12">
        <v>20</v>
      </c>
      <c r="H15" s="39" t="s">
        <v>15</v>
      </c>
      <c r="I15" s="60"/>
    </row>
    <row r="16" ht="18" customHeight="1" spans="1:9">
      <c r="A16" s="54" t="s">
        <v>34</v>
      </c>
      <c r="B16" s="40"/>
      <c r="C16" s="13" t="s">
        <v>35</v>
      </c>
      <c r="D16" s="40" t="s">
        <v>14</v>
      </c>
      <c r="E16" s="16">
        <v>26.4</v>
      </c>
      <c r="F16" s="16">
        <v>26.4</v>
      </c>
      <c r="G16" s="12">
        <v>4</v>
      </c>
      <c r="H16" s="39" t="s">
        <v>15</v>
      </c>
      <c r="I16" s="60"/>
    </row>
    <row r="17" ht="18" customHeight="1" spans="1:9">
      <c r="A17" s="54" t="s">
        <v>36</v>
      </c>
      <c r="B17" s="40"/>
      <c r="C17" s="13" t="s">
        <v>37</v>
      </c>
      <c r="D17" s="40" t="s">
        <v>14</v>
      </c>
      <c r="E17" s="16">
        <v>32.7</v>
      </c>
      <c r="F17" s="16">
        <v>32.7</v>
      </c>
      <c r="G17" s="12">
        <v>20</v>
      </c>
      <c r="H17" s="39" t="s">
        <v>15</v>
      </c>
      <c r="I17" s="60"/>
    </row>
    <row r="18" ht="18" customHeight="1" spans="1:9">
      <c r="A18" s="54" t="s">
        <v>38</v>
      </c>
      <c r="B18" s="40"/>
      <c r="C18" s="13" t="s">
        <v>39</v>
      </c>
      <c r="D18" s="40" t="s">
        <v>14</v>
      </c>
      <c r="E18" s="14">
        <v>18.6</v>
      </c>
      <c r="F18" s="14">
        <v>18.6</v>
      </c>
      <c r="G18" s="12">
        <v>5</v>
      </c>
      <c r="H18" s="39" t="s">
        <v>15</v>
      </c>
      <c r="I18" s="60"/>
    </row>
    <row r="19" ht="18" customHeight="1" spans="1:9">
      <c r="A19" s="54" t="s">
        <v>40</v>
      </c>
      <c r="B19" s="40"/>
      <c r="C19" s="13" t="s">
        <v>41</v>
      </c>
      <c r="D19" s="40" t="s">
        <v>14</v>
      </c>
      <c r="E19" s="16">
        <v>19.4</v>
      </c>
      <c r="F19" s="16">
        <v>19.4</v>
      </c>
      <c r="G19" s="12">
        <v>19.4</v>
      </c>
      <c r="H19" s="39" t="s">
        <v>15</v>
      </c>
      <c r="I19" s="60"/>
    </row>
    <row r="20" ht="18" customHeight="1" spans="1:9">
      <c r="A20" s="54" t="s">
        <v>42</v>
      </c>
      <c r="B20" s="40"/>
      <c r="C20" s="13" t="s">
        <v>43</v>
      </c>
      <c r="D20" s="40" t="s">
        <v>14</v>
      </c>
      <c r="E20" s="16">
        <v>21.6</v>
      </c>
      <c r="F20" s="16">
        <v>21.6</v>
      </c>
      <c r="G20" s="12">
        <v>6</v>
      </c>
      <c r="H20" s="39" t="s">
        <v>15</v>
      </c>
      <c r="I20" s="60"/>
    </row>
    <row r="21" ht="18" customHeight="1" spans="1:9">
      <c r="A21" s="54" t="s">
        <v>44</v>
      </c>
      <c r="B21" s="40"/>
      <c r="C21" s="13" t="s">
        <v>45</v>
      </c>
      <c r="D21" s="40" t="s">
        <v>14</v>
      </c>
      <c r="E21" s="16">
        <v>15.2</v>
      </c>
      <c r="F21" s="16">
        <v>15.2</v>
      </c>
      <c r="G21" s="12">
        <v>8</v>
      </c>
      <c r="H21" s="39" t="s">
        <v>15</v>
      </c>
      <c r="I21" s="60"/>
    </row>
    <row r="22" ht="18" customHeight="1" spans="1:9">
      <c r="A22" s="54" t="s">
        <v>46</v>
      </c>
      <c r="B22" s="40"/>
      <c r="C22" s="13" t="s">
        <v>47</v>
      </c>
      <c r="D22" s="40" t="s">
        <v>14</v>
      </c>
      <c r="E22" s="16">
        <v>16.3</v>
      </c>
      <c r="F22" s="16">
        <v>16.3</v>
      </c>
      <c r="G22" s="12">
        <v>9</v>
      </c>
      <c r="H22" s="39" t="s">
        <v>15</v>
      </c>
      <c r="I22" s="60"/>
    </row>
    <row r="23" ht="18" customHeight="1" spans="1:9">
      <c r="A23" s="54" t="s">
        <v>48</v>
      </c>
      <c r="B23" s="40"/>
      <c r="C23" s="13" t="s">
        <v>49</v>
      </c>
      <c r="D23" s="40" t="s">
        <v>14</v>
      </c>
      <c r="E23" s="16">
        <v>26.7</v>
      </c>
      <c r="F23" s="16">
        <v>26.7</v>
      </c>
      <c r="G23" s="12">
        <v>2</v>
      </c>
      <c r="H23" s="39" t="s">
        <v>15</v>
      </c>
      <c r="I23" s="60"/>
    </row>
    <row r="24" ht="18" customHeight="1" spans="1:9">
      <c r="A24" s="12"/>
      <c r="B24" s="36"/>
      <c r="C24" s="42"/>
      <c r="D24" s="40"/>
      <c r="E24" s="55"/>
      <c r="F24" s="55"/>
      <c r="G24" s="20">
        <f>SUM(G6:G23)</f>
        <v>121.4</v>
      </c>
      <c r="H24" s="39"/>
      <c r="I24" s="36"/>
    </row>
    <row r="25" ht="18" customHeight="1" spans="1:9">
      <c r="A25" s="56"/>
      <c r="B25" s="57"/>
      <c r="C25" s="57"/>
      <c r="D25" s="57"/>
      <c r="E25" s="58"/>
      <c r="F25" s="57"/>
      <c r="G25" s="57"/>
      <c r="H25" s="57"/>
      <c r="I25" s="57"/>
    </row>
    <row r="26" spans="1:9">
      <c r="A26" s="59" t="s">
        <v>50</v>
      </c>
      <c r="B26" s="59"/>
      <c r="C26" s="59"/>
      <c r="D26" s="59"/>
      <c r="E26" s="59"/>
      <c r="F26" s="59"/>
      <c r="G26" s="59"/>
      <c r="H26" s="59"/>
      <c r="I26" s="59"/>
    </row>
  </sheetData>
  <mergeCells count="3">
    <mergeCell ref="A2:I2"/>
    <mergeCell ref="A4:I4"/>
    <mergeCell ref="A26:I26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6"/>
  <sheetViews>
    <sheetView topLeftCell="A14" workbookViewId="0">
      <selection activeCell="T9" sqref="T9"/>
    </sheetView>
  </sheetViews>
  <sheetFormatPr defaultColWidth="9" defaultRowHeight="14.1"/>
  <cols>
    <col min="1" max="1" width="4.26126126126126" customWidth="1"/>
    <col min="2" max="2" width="6.5045045045045" customWidth="1"/>
    <col min="3" max="4" width="7.26126126126126" customWidth="1"/>
    <col min="5" max="5" width="6" customWidth="1"/>
    <col min="6" max="6" width="7.62162162162162" customWidth="1"/>
    <col min="7" max="7" width="7.37837837837838" customWidth="1"/>
    <col min="8" max="8" width="7.62162162162162" style="29" customWidth="1"/>
    <col min="9" max="9" width="6.26126126126126" customWidth="1"/>
    <col min="10" max="11" width="7.62162162162162" customWidth="1"/>
    <col min="12" max="12" width="20.3783783783784" customWidth="1"/>
    <col min="13" max="13" width="17.5045045045045" customWidth="1"/>
    <col min="14" max="14" width="4.5045045045045" customWidth="1"/>
    <col min="15" max="15" width="11.7477477477477" customWidth="1"/>
    <col min="16" max="16" width="11" customWidth="1"/>
  </cols>
  <sheetData>
    <row r="2" ht="29" customHeight="1" spans="1:16">
      <c r="A2" s="30" t="s">
        <v>51</v>
      </c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  <c r="M2" s="31"/>
      <c r="N2" s="31"/>
      <c r="O2" s="31"/>
      <c r="P2" s="31"/>
    </row>
    <row r="3" s="27" customFormat="1" spans="1:16">
      <c r="A3" s="33" t="s">
        <v>52</v>
      </c>
      <c r="B3" s="33"/>
      <c r="C3" s="33"/>
      <c r="D3" s="33"/>
      <c r="E3" s="33"/>
      <c r="F3" s="33"/>
      <c r="G3" s="33"/>
      <c r="H3" s="34"/>
      <c r="I3" s="33"/>
      <c r="J3" s="33"/>
      <c r="K3" s="33"/>
      <c r="L3" s="33"/>
      <c r="M3" s="33"/>
      <c r="N3" s="33"/>
      <c r="O3" s="33"/>
      <c r="P3" s="33"/>
    </row>
    <row r="4" s="27" customFormat="1" spans="1:8">
      <c r="A4" s="27" t="s">
        <v>53</v>
      </c>
      <c r="H4" s="35"/>
    </row>
    <row r="5" ht="37.3" spans="1:16">
      <c r="A5" s="36" t="s">
        <v>2</v>
      </c>
      <c r="B5" s="36" t="s">
        <v>54</v>
      </c>
      <c r="C5" s="37" t="s">
        <v>55</v>
      </c>
      <c r="D5" s="37" t="s">
        <v>56</v>
      </c>
      <c r="E5" s="37" t="s">
        <v>57</v>
      </c>
      <c r="F5" s="37" t="s">
        <v>58</v>
      </c>
      <c r="G5" s="36" t="s">
        <v>59</v>
      </c>
      <c r="H5" s="38" t="s">
        <v>60</v>
      </c>
      <c r="I5" s="36" t="s">
        <v>61</v>
      </c>
      <c r="J5" s="36" t="s">
        <v>62</v>
      </c>
      <c r="K5" s="37" t="s">
        <v>63</v>
      </c>
      <c r="L5" s="36" t="s">
        <v>64</v>
      </c>
      <c r="M5" s="36" t="s">
        <v>65</v>
      </c>
      <c r="N5" s="36" t="s">
        <v>66</v>
      </c>
      <c r="O5" s="36" t="s">
        <v>67</v>
      </c>
      <c r="P5" s="36" t="s">
        <v>68</v>
      </c>
    </row>
    <row r="6" s="28" customFormat="1" ht="42" customHeight="1" spans="1:16">
      <c r="A6" s="12">
        <v>3</v>
      </c>
      <c r="B6" s="13" t="s">
        <v>13</v>
      </c>
      <c r="C6" s="14">
        <v>8.9</v>
      </c>
      <c r="D6" s="14">
        <v>8.9</v>
      </c>
      <c r="E6" s="12">
        <v>5</v>
      </c>
      <c r="F6" s="39" t="s">
        <v>15</v>
      </c>
      <c r="G6" s="40">
        <v>355</v>
      </c>
      <c r="H6" s="39">
        <v>0.9</v>
      </c>
      <c r="I6" s="40">
        <v>0</v>
      </c>
      <c r="J6" s="39">
        <v>1</v>
      </c>
      <c r="K6" s="40">
        <f t="shared" ref="K6:K23" si="0">E6*G6*H6*J6</f>
        <v>1597.5</v>
      </c>
      <c r="L6" s="13" t="s">
        <v>69</v>
      </c>
      <c r="M6" s="40" t="s">
        <v>70</v>
      </c>
      <c r="N6" s="48" t="s">
        <v>71</v>
      </c>
      <c r="O6" s="40" t="s">
        <v>72</v>
      </c>
      <c r="P6" s="40"/>
    </row>
    <row r="7" s="28" customFormat="1" ht="42" customHeight="1" spans="1:16">
      <c r="A7" s="12">
        <v>5</v>
      </c>
      <c r="B7" s="13" t="s">
        <v>17</v>
      </c>
      <c r="C7" s="16">
        <v>18</v>
      </c>
      <c r="D7" s="16">
        <v>18</v>
      </c>
      <c r="E7" s="12">
        <v>5</v>
      </c>
      <c r="F7" s="39" t="s">
        <v>15</v>
      </c>
      <c r="G7" s="40">
        <v>355</v>
      </c>
      <c r="H7" s="39">
        <v>0.9</v>
      </c>
      <c r="I7" s="40">
        <v>0</v>
      </c>
      <c r="J7" s="39">
        <v>1</v>
      </c>
      <c r="K7" s="40">
        <f t="shared" si="0"/>
        <v>1597.5</v>
      </c>
      <c r="L7" s="13" t="s">
        <v>73</v>
      </c>
      <c r="M7" s="49" t="s">
        <v>74</v>
      </c>
      <c r="N7" s="48" t="s">
        <v>71</v>
      </c>
      <c r="O7" s="49" t="s">
        <v>75</v>
      </c>
      <c r="P7" s="40"/>
    </row>
    <row r="8" s="28" customFormat="1" ht="42" customHeight="1" spans="1:16">
      <c r="A8" s="12">
        <v>12</v>
      </c>
      <c r="B8" s="13" t="s">
        <v>19</v>
      </c>
      <c r="C8" s="14">
        <v>37.9</v>
      </c>
      <c r="D8" s="14">
        <v>37.9</v>
      </c>
      <c r="E8" s="12">
        <v>2</v>
      </c>
      <c r="F8" s="39" t="s">
        <v>15</v>
      </c>
      <c r="G8" s="40">
        <v>355</v>
      </c>
      <c r="H8" s="39">
        <v>0.9</v>
      </c>
      <c r="I8" s="40">
        <v>0</v>
      </c>
      <c r="J8" s="39">
        <v>1</v>
      </c>
      <c r="K8" s="40">
        <f t="shared" si="0"/>
        <v>639</v>
      </c>
      <c r="L8" s="13" t="s">
        <v>76</v>
      </c>
      <c r="M8" s="49" t="s">
        <v>77</v>
      </c>
      <c r="N8" s="48" t="s">
        <v>71</v>
      </c>
      <c r="O8" s="49" t="s">
        <v>78</v>
      </c>
      <c r="P8" s="40"/>
    </row>
    <row r="9" s="28" customFormat="1" ht="42" customHeight="1" spans="1:16">
      <c r="A9" s="12">
        <v>20</v>
      </c>
      <c r="B9" s="13" t="s">
        <v>21</v>
      </c>
      <c r="C9" s="16">
        <v>20.7</v>
      </c>
      <c r="D9" s="16">
        <v>20.7</v>
      </c>
      <c r="E9" s="12">
        <v>3</v>
      </c>
      <c r="F9" s="39" t="s">
        <v>15</v>
      </c>
      <c r="G9" s="40">
        <v>355</v>
      </c>
      <c r="H9" s="39">
        <v>0.9</v>
      </c>
      <c r="I9" s="40">
        <v>0</v>
      </c>
      <c r="J9" s="39">
        <v>1</v>
      </c>
      <c r="K9" s="40">
        <f t="shared" si="0"/>
        <v>958.5</v>
      </c>
      <c r="L9" s="13" t="s">
        <v>79</v>
      </c>
      <c r="M9" s="49" t="s">
        <v>80</v>
      </c>
      <c r="N9" s="48" t="s">
        <v>71</v>
      </c>
      <c r="O9" s="49" t="s">
        <v>81</v>
      </c>
      <c r="P9" s="40"/>
    </row>
    <row r="10" s="28" customFormat="1" ht="42" customHeight="1" spans="1:16">
      <c r="A10" s="12">
        <v>25</v>
      </c>
      <c r="B10" s="13" t="s">
        <v>23</v>
      </c>
      <c r="C10" s="14">
        <v>16.9</v>
      </c>
      <c r="D10" s="14">
        <v>16.9</v>
      </c>
      <c r="E10" s="12">
        <v>5</v>
      </c>
      <c r="F10" s="39" t="s">
        <v>15</v>
      </c>
      <c r="G10" s="40">
        <v>355</v>
      </c>
      <c r="H10" s="39">
        <v>0.9</v>
      </c>
      <c r="I10" s="40">
        <v>0</v>
      </c>
      <c r="J10" s="39">
        <v>1</v>
      </c>
      <c r="K10" s="40">
        <f t="shared" si="0"/>
        <v>1597.5</v>
      </c>
      <c r="L10" s="13" t="s">
        <v>82</v>
      </c>
      <c r="M10" s="49" t="s">
        <v>83</v>
      </c>
      <c r="N10" s="48" t="s">
        <v>71</v>
      </c>
      <c r="O10" s="49" t="s">
        <v>84</v>
      </c>
      <c r="P10" s="40"/>
    </row>
    <row r="11" s="28" customFormat="1" ht="42" customHeight="1" spans="1:16">
      <c r="A11" s="12">
        <v>31</v>
      </c>
      <c r="B11" s="13" t="s">
        <v>25</v>
      </c>
      <c r="C11" s="16">
        <v>10.2</v>
      </c>
      <c r="D11" s="16">
        <v>10.2</v>
      </c>
      <c r="E11" s="12">
        <v>2</v>
      </c>
      <c r="F11" s="39" t="s">
        <v>15</v>
      </c>
      <c r="G11" s="40">
        <v>355</v>
      </c>
      <c r="H11" s="39">
        <v>0.9</v>
      </c>
      <c r="I11" s="40">
        <v>0</v>
      </c>
      <c r="J11" s="39">
        <v>1</v>
      </c>
      <c r="K11" s="40">
        <f t="shared" si="0"/>
        <v>639</v>
      </c>
      <c r="L11" s="13" t="s">
        <v>85</v>
      </c>
      <c r="M11" s="49" t="s">
        <v>77</v>
      </c>
      <c r="N11" s="48" t="s">
        <v>71</v>
      </c>
      <c r="O11" s="49" t="s">
        <v>86</v>
      </c>
      <c r="P11" s="40"/>
    </row>
    <row r="12" s="28" customFormat="1" ht="42" customHeight="1" spans="1:16">
      <c r="A12" s="12">
        <v>58</v>
      </c>
      <c r="B12" s="13" t="s">
        <v>27</v>
      </c>
      <c r="C12" s="14">
        <v>17.9</v>
      </c>
      <c r="D12" s="14">
        <v>17.9</v>
      </c>
      <c r="E12" s="12">
        <v>2</v>
      </c>
      <c r="F12" s="39" t="s">
        <v>15</v>
      </c>
      <c r="G12" s="40">
        <v>355</v>
      </c>
      <c r="H12" s="39">
        <v>0.9</v>
      </c>
      <c r="I12" s="40">
        <v>0</v>
      </c>
      <c r="J12" s="39">
        <v>1</v>
      </c>
      <c r="K12" s="40">
        <f t="shared" si="0"/>
        <v>639</v>
      </c>
      <c r="L12" s="13" t="s">
        <v>87</v>
      </c>
      <c r="M12" s="49" t="s">
        <v>88</v>
      </c>
      <c r="N12" s="48" t="s">
        <v>71</v>
      </c>
      <c r="O12" s="49" t="s">
        <v>89</v>
      </c>
      <c r="P12" s="40"/>
    </row>
    <row r="13" s="28" customFormat="1" ht="42" customHeight="1" spans="1:16">
      <c r="A13" s="12">
        <v>64</v>
      </c>
      <c r="B13" s="13" t="s">
        <v>29</v>
      </c>
      <c r="C13" s="14">
        <v>9.9</v>
      </c>
      <c r="D13" s="14">
        <v>9.9</v>
      </c>
      <c r="E13" s="12">
        <v>2</v>
      </c>
      <c r="F13" s="39" t="s">
        <v>15</v>
      </c>
      <c r="G13" s="40">
        <v>355</v>
      </c>
      <c r="H13" s="39">
        <v>0.9</v>
      </c>
      <c r="I13" s="40">
        <v>0</v>
      </c>
      <c r="J13" s="39">
        <v>1</v>
      </c>
      <c r="K13" s="40">
        <f t="shared" si="0"/>
        <v>639</v>
      </c>
      <c r="L13" s="13" t="s">
        <v>90</v>
      </c>
      <c r="M13" s="49" t="s">
        <v>91</v>
      </c>
      <c r="N13" s="48" t="s">
        <v>71</v>
      </c>
      <c r="O13" s="49" t="s">
        <v>92</v>
      </c>
      <c r="P13" s="40"/>
    </row>
    <row r="14" s="28" customFormat="1" ht="42" customHeight="1" spans="1:16">
      <c r="A14" s="12">
        <v>65</v>
      </c>
      <c r="B14" s="13" t="s">
        <v>31</v>
      </c>
      <c r="C14" s="14">
        <v>28.6</v>
      </c>
      <c r="D14" s="14">
        <v>28.6</v>
      </c>
      <c r="E14" s="12">
        <v>2</v>
      </c>
      <c r="F14" s="39" t="s">
        <v>15</v>
      </c>
      <c r="G14" s="40">
        <v>355</v>
      </c>
      <c r="H14" s="39">
        <v>0.9</v>
      </c>
      <c r="I14" s="40">
        <v>0</v>
      </c>
      <c r="J14" s="39">
        <v>1</v>
      </c>
      <c r="K14" s="40">
        <f t="shared" si="0"/>
        <v>639</v>
      </c>
      <c r="L14" s="13" t="s">
        <v>93</v>
      </c>
      <c r="M14" s="49" t="s">
        <v>74</v>
      </c>
      <c r="N14" s="48" t="s">
        <v>71</v>
      </c>
      <c r="O14" s="49" t="s">
        <v>94</v>
      </c>
      <c r="P14" s="40"/>
    </row>
    <row r="15" s="28" customFormat="1" ht="42" customHeight="1" spans="1:16">
      <c r="A15" s="12">
        <v>69</v>
      </c>
      <c r="B15" s="13" t="s">
        <v>33</v>
      </c>
      <c r="C15" s="14">
        <v>20.6</v>
      </c>
      <c r="D15" s="14">
        <v>20.6</v>
      </c>
      <c r="E15" s="12">
        <v>20</v>
      </c>
      <c r="F15" s="39" t="s">
        <v>15</v>
      </c>
      <c r="G15" s="40">
        <v>355</v>
      </c>
      <c r="H15" s="39">
        <v>0.9</v>
      </c>
      <c r="I15" s="40">
        <v>0</v>
      </c>
      <c r="J15" s="39">
        <v>1</v>
      </c>
      <c r="K15" s="40">
        <f t="shared" si="0"/>
        <v>6390</v>
      </c>
      <c r="L15" s="13" t="s">
        <v>95</v>
      </c>
      <c r="M15" s="49" t="s">
        <v>96</v>
      </c>
      <c r="N15" s="48" t="s">
        <v>71</v>
      </c>
      <c r="O15" s="49" t="s">
        <v>97</v>
      </c>
      <c r="P15" s="40"/>
    </row>
    <row r="16" s="28" customFormat="1" ht="42" customHeight="1" spans="1:16">
      <c r="A16" s="12">
        <v>83</v>
      </c>
      <c r="B16" s="13" t="s">
        <v>35</v>
      </c>
      <c r="C16" s="16">
        <v>26.4</v>
      </c>
      <c r="D16" s="16">
        <v>26.4</v>
      </c>
      <c r="E16" s="12">
        <v>4</v>
      </c>
      <c r="F16" s="39" t="s">
        <v>15</v>
      </c>
      <c r="G16" s="40">
        <v>355</v>
      </c>
      <c r="H16" s="39">
        <v>0.9</v>
      </c>
      <c r="I16" s="40">
        <v>0</v>
      </c>
      <c r="J16" s="39">
        <v>1</v>
      </c>
      <c r="K16" s="40">
        <f t="shared" si="0"/>
        <v>1278</v>
      </c>
      <c r="L16" s="13" t="s">
        <v>98</v>
      </c>
      <c r="M16" s="49" t="s">
        <v>99</v>
      </c>
      <c r="N16" s="48" t="s">
        <v>71</v>
      </c>
      <c r="O16" s="49" t="s">
        <v>100</v>
      </c>
      <c r="P16" s="40"/>
    </row>
    <row r="17" s="28" customFormat="1" ht="42" customHeight="1" spans="1:16">
      <c r="A17" s="12">
        <v>84</v>
      </c>
      <c r="B17" s="13" t="s">
        <v>37</v>
      </c>
      <c r="C17" s="16">
        <v>32.7</v>
      </c>
      <c r="D17" s="16">
        <v>32.7</v>
      </c>
      <c r="E17" s="12">
        <v>20</v>
      </c>
      <c r="F17" s="39" t="s">
        <v>15</v>
      </c>
      <c r="G17" s="40">
        <v>355</v>
      </c>
      <c r="H17" s="39">
        <v>0.9</v>
      </c>
      <c r="I17" s="40">
        <v>0</v>
      </c>
      <c r="J17" s="39">
        <v>1</v>
      </c>
      <c r="K17" s="40">
        <f t="shared" si="0"/>
        <v>6390</v>
      </c>
      <c r="L17" s="13" t="s">
        <v>101</v>
      </c>
      <c r="M17" s="49" t="s">
        <v>102</v>
      </c>
      <c r="N17" s="48" t="s">
        <v>71</v>
      </c>
      <c r="O17" s="49" t="s">
        <v>103</v>
      </c>
      <c r="P17" s="40"/>
    </row>
    <row r="18" s="28" customFormat="1" ht="42" customHeight="1" spans="1:16">
      <c r="A18" s="12">
        <v>115</v>
      </c>
      <c r="B18" s="13" t="s">
        <v>39</v>
      </c>
      <c r="C18" s="14">
        <v>18.6</v>
      </c>
      <c r="D18" s="14">
        <v>18.6</v>
      </c>
      <c r="E18" s="12">
        <v>5</v>
      </c>
      <c r="F18" s="39" t="s">
        <v>15</v>
      </c>
      <c r="G18" s="40">
        <v>355</v>
      </c>
      <c r="H18" s="39">
        <v>0.9</v>
      </c>
      <c r="I18" s="40">
        <v>0</v>
      </c>
      <c r="J18" s="39">
        <v>1</v>
      </c>
      <c r="K18" s="40">
        <f t="shared" si="0"/>
        <v>1597.5</v>
      </c>
      <c r="L18" s="13" t="s">
        <v>104</v>
      </c>
      <c r="M18" s="49" t="s">
        <v>105</v>
      </c>
      <c r="N18" s="48" t="s">
        <v>71</v>
      </c>
      <c r="O18" s="49" t="s">
        <v>106</v>
      </c>
      <c r="P18" s="40"/>
    </row>
    <row r="19" s="28" customFormat="1" ht="42" customHeight="1" spans="1:16">
      <c r="A19" s="12">
        <v>126</v>
      </c>
      <c r="B19" s="13" t="s">
        <v>41</v>
      </c>
      <c r="C19" s="16">
        <v>19.4</v>
      </c>
      <c r="D19" s="16">
        <v>19.4</v>
      </c>
      <c r="E19" s="12">
        <v>19.4</v>
      </c>
      <c r="F19" s="39" t="s">
        <v>15</v>
      </c>
      <c r="G19" s="40">
        <v>355</v>
      </c>
      <c r="H19" s="39">
        <v>0.9</v>
      </c>
      <c r="I19" s="40">
        <v>0</v>
      </c>
      <c r="J19" s="39">
        <v>1</v>
      </c>
      <c r="K19" s="40">
        <f t="shared" si="0"/>
        <v>6198.3</v>
      </c>
      <c r="L19" s="13" t="s">
        <v>107</v>
      </c>
      <c r="M19" s="49" t="s">
        <v>80</v>
      </c>
      <c r="N19" s="48" t="s">
        <v>71</v>
      </c>
      <c r="O19" s="49" t="s">
        <v>108</v>
      </c>
      <c r="P19" s="40"/>
    </row>
    <row r="20" s="28" customFormat="1" ht="42" customHeight="1" spans="1:16">
      <c r="A20" s="12">
        <v>127</v>
      </c>
      <c r="B20" s="13" t="s">
        <v>43</v>
      </c>
      <c r="C20" s="16">
        <v>21.6</v>
      </c>
      <c r="D20" s="16">
        <v>21.6</v>
      </c>
      <c r="E20" s="12">
        <v>6</v>
      </c>
      <c r="F20" s="39" t="s">
        <v>15</v>
      </c>
      <c r="G20" s="40">
        <v>355</v>
      </c>
      <c r="H20" s="39">
        <v>0.9</v>
      </c>
      <c r="I20" s="40">
        <v>0</v>
      </c>
      <c r="J20" s="39">
        <v>1</v>
      </c>
      <c r="K20" s="40">
        <f t="shared" si="0"/>
        <v>1917</v>
      </c>
      <c r="L20" s="13" t="s">
        <v>109</v>
      </c>
      <c r="M20" s="49" t="s">
        <v>110</v>
      </c>
      <c r="N20" s="48" t="s">
        <v>71</v>
      </c>
      <c r="O20" s="49" t="s">
        <v>111</v>
      </c>
      <c r="P20" s="40"/>
    </row>
    <row r="21" s="28" customFormat="1" ht="42" customHeight="1" spans="1:16">
      <c r="A21" s="12">
        <v>150</v>
      </c>
      <c r="B21" s="13" t="s">
        <v>45</v>
      </c>
      <c r="C21" s="16">
        <v>15.2</v>
      </c>
      <c r="D21" s="16">
        <v>15.2</v>
      </c>
      <c r="E21" s="12">
        <v>8</v>
      </c>
      <c r="F21" s="39" t="s">
        <v>15</v>
      </c>
      <c r="G21" s="40">
        <v>355</v>
      </c>
      <c r="H21" s="39">
        <v>0.9</v>
      </c>
      <c r="I21" s="40">
        <v>0</v>
      </c>
      <c r="J21" s="39">
        <v>1</v>
      </c>
      <c r="K21" s="40">
        <f t="shared" si="0"/>
        <v>2556</v>
      </c>
      <c r="L21" s="13" t="s">
        <v>112</v>
      </c>
      <c r="M21" s="49" t="s">
        <v>113</v>
      </c>
      <c r="N21" s="48" t="s">
        <v>71</v>
      </c>
      <c r="O21" s="49" t="s">
        <v>114</v>
      </c>
      <c r="P21" s="40"/>
    </row>
    <row r="22" s="28" customFormat="1" ht="42" customHeight="1" spans="1:16">
      <c r="A22" s="12">
        <v>151</v>
      </c>
      <c r="B22" s="13" t="s">
        <v>47</v>
      </c>
      <c r="C22" s="16">
        <v>16.3</v>
      </c>
      <c r="D22" s="16">
        <v>16.3</v>
      </c>
      <c r="E22" s="12">
        <v>9</v>
      </c>
      <c r="F22" s="39" t="s">
        <v>15</v>
      </c>
      <c r="G22" s="40">
        <v>355</v>
      </c>
      <c r="H22" s="39">
        <v>0.9</v>
      </c>
      <c r="I22" s="40">
        <v>0</v>
      </c>
      <c r="J22" s="39">
        <v>1</v>
      </c>
      <c r="K22" s="40">
        <f t="shared" si="0"/>
        <v>2875.5</v>
      </c>
      <c r="L22" s="13" t="s">
        <v>115</v>
      </c>
      <c r="M22" s="49" t="s">
        <v>116</v>
      </c>
      <c r="N22" s="48" t="s">
        <v>71</v>
      </c>
      <c r="O22" s="49" t="s">
        <v>117</v>
      </c>
      <c r="P22" s="40"/>
    </row>
    <row r="23" s="28" customFormat="1" ht="42" customHeight="1" spans="1:16">
      <c r="A23" s="12">
        <v>164</v>
      </c>
      <c r="B23" s="13" t="s">
        <v>49</v>
      </c>
      <c r="C23" s="16">
        <v>26.7</v>
      </c>
      <c r="D23" s="16">
        <v>26.7</v>
      </c>
      <c r="E23" s="12">
        <v>2</v>
      </c>
      <c r="F23" s="39" t="s">
        <v>15</v>
      </c>
      <c r="G23" s="40">
        <v>355</v>
      </c>
      <c r="H23" s="39">
        <v>0.9</v>
      </c>
      <c r="I23" s="40">
        <v>0</v>
      </c>
      <c r="J23" s="39">
        <v>1</v>
      </c>
      <c r="K23" s="40">
        <f t="shared" si="0"/>
        <v>639</v>
      </c>
      <c r="L23" s="13" t="s">
        <v>118</v>
      </c>
      <c r="M23" s="49" t="s">
        <v>119</v>
      </c>
      <c r="N23" s="48" t="s">
        <v>71</v>
      </c>
      <c r="O23" s="49" t="s">
        <v>120</v>
      </c>
      <c r="P23" s="40"/>
    </row>
    <row r="24" s="28" customFormat="1" ht="17" customHeight="1" spans="1:16">
      <c r="A24" s="41"/>
      <c r="B24" s="42"/>
      <c r="C24" s="43"/>
      <c r="D24" s="43"/>
      <c r="E24" s="20">
        <f>SUM(E6:E23)</f>
        <v>121.4</v>
      </c>
      <c r="F24" s="39"/>
      <c r="G24" s="40"/>
      <c r="H24" s="39"/>
      <c r="I24" s="40"/>
      <c r="J24" s="39"/>
      <c r="K24" s="40">
        <f>SUM(K6:K23)</f>
        <v>38787.3</v>
      </c>
      <c r="L24" s="40"/>
      <c r="M24" s="48"/>
      <c r="N24" s="48"/>
      <c r="O24" s="40"/>
      <c r="P24" s="40"/>
    </row>
    <row r="25" ht="24" customHeight="1" spans="1:16">
      <c r="A25" s="28" t="s">
        <v>121</v>
      </c>
      <c r="B25" s="28"/>
      <c r="C25" s="44" t="s">
        <v>122</v>
      </c>
      <c r="D25" s="44"/>
      <c r="E25" s="44"/>
      <c r="F25" s="44"/>
      <c r="G25" s="45" t="s">
        <v>123</v>
      </c>
      <c r="H25" s="44" t="s">
        <v>124</v>
      </c>
      <c r="I25" s="44"/>
      <c r="J25" s="44"/>
      <c r="K25" s="44"/>
      <c r="L25" s="45" t="s">
        <v>125</v>
      </c>
      <c r="M25" s="46">
        <v>44854</v>
      </c>
      <c r="N25" s="46"/>
      <c r="O25" s="46"/>
      <c r="P25" s="46"/>
    </row>
    <row r="26" ht="27" customHeight="1" spans="1:16">
      <c r="A26" s="28" t="s">
        <v>126</v>
      </c>
      <c r="B26" s="28"/>
      <c r="C26" s="46">
        <v>44746</v>
      </c>
      <c r="D26" s="28"/>
      <c r="E26" s="28"/>
      <c r="F26" s="28"/>
      <c r="G26" s="4" t="s">
        <v>127</v>
      </c>
      <c r="H26" s="47" t="s">
        <v>128</v>
      </c>
      <c r="I26" s="28"/>
      <c r="J26" s="28"/>
      <c r="K26" s="28"/>
      <c r="L26" s="45" t="s">
        <v>129</v>
      </c>
      <c r="M26" s="45"/>
      <c r="N26" s="45"/>
      <c r="O26" s="45"/>
      <c r="P26" s="45"/>
    </row>
  </sheetData>
  <mergeCells count="10">
    <mergeCell ref="A2:P2"/>
    <mergeCell ref="A3:P3"/>
    <mergeCell ref="A4:P4"/>
    <mergeCell ref="A25:B25"/>
    <mergeCell ref="C25:F25"/>
    <mergeCell ref="H25:K25"/>
    <mergeCell ref="M25:P25"/>
    <mergeCell ref="A26:B26"/>
    <mergeCell ref="C26:F26"/>
    <mergeCell ref="H26:K26"/>
  </mergeCells>
  <conditionalFormatting sqref="L12:L22">
    <cfRule type="duplicateValues" dxfId="0" priority="1"/>
  </conditionalFormatting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4"/>
  <sheetViews>
    <sheetView tabSelected="1" workbookViewId="0">
      <selection activeCell="H24" sqref="H24:I24"/>
    </sheetView>
  </sheetViews>
  <sheetFormatPr defaultColWidth="9" defaultRowHeight="14.1"/>
  <cols>
    <col min="1" max="1" width="4.62162162162162" style="5" customWidth="1"/>
    <col min="2" max="2" width="7.5045045045045" style="6" customWidth="1"/>
    <col min="3" max="3" width="8.26126126126126" style="6" customWidth="1"/>
    <col min="4" max="4" width="7.62162162162162" style="6" customWidth="1"/>
    <col min="5" max="5" width="7.26126126126126" style="6" customWidth="1"/>
    <col min="6" max="6" width="7.62162162162162" style="6" customWidth="1"/>
    <col min="7" max="7" width="9.5045045045045" style="6" customWidth="1"/>
    <col min="8" max="8" width="10" style="6" customWidth="1"/>
    <col min="9" max="9" width="7.5045045045045" style="6" customWidth="1"/>
    <col min="10" max="10" width="11.5045045045045" style="6" customWidth="1"/>
  </cols>
  <sheetData>
    <row r="1" ht="54" customHeight="1" spans="1:10">
      <c r="A1" s="7" t="s">
        <v>130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131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54</v>
      </c>
      <c r="C3" s="11" t="s">
        <v>132</v>
      </c>
      <c r="D3" s="11" t="s">
        <v>55</v>
      </c>
      <c r="E3" s="11" t="s">
        <v>56</v>
      </c>
      <c r="F3" s="11" t="s">
        <v>57</v>
      </c>
      <c r="G3" s="11" t="s">
        <v>9</v>
      </c>
      <c r="H3" s="11" t="s">
        <v>59</v>
      </c>
      <c r="I3" s="11" t="s">
        <v>133</v>
      </c>
      <c r="J3" s="11" t="s">
        <v>134</v>
      </c>
    </row>
    <row r="4" s="2" customFormat="1" ht="18" customHeight="1" spans="1:10">
      <c r="A4" s="12">
        <v>3</v>
      </c>
      <c r="B4" s="13" t="s">
        <v>13</v>
      </c>
      <c r="C4" s="12" t="s">
        <v>135</v>
      </c>
      <c r="D4" s="14">
        <v>8.9</v>
      </c>
      <c r="E4" s="14">
        <v>8.9</v>
      </c>
      <c r="F4" s="12">
        <v>5</v>
      </c>
      <c r="G4" s="15" t="s">
        <v>15</v>
      </c>
      <c r="H4" s="11">
        <v>355</v>
      </c>
      <c r="I4" s="25">
        <v>0.9</v>
      </c>
      <c r="J4" s="11">
        <f t="shared" ref="J4:J21" si="0">F4*H4*I4</f>
        <v>1597.5</v>
      </c>
    </row>
    <row r="5" s="2" customFormat="1" ht="18" customHeight="1" spans="1:10">
      <c r="A5" s="12">
        <v>5</v>
      </c>
      <c r="B5" s="13" t="s">
        <v>17</v>
      </c>
      <c r="C5" s="12" t="s">
        <v>135</v>
      </c>
      <c r="D5" s="16">
        <v>18</v>
      </c>
      <c r="E5" s="16">
        <v>18</v>
      </c>
      <c r="F5" s="12">
        <v>5</v>
      </c>
      <c r="G5" s="15" t="s">
        <v>15</v>
      </c>
      <c r="H5" s="11">
        <v>355</v>
      </c>
      <c r="I5" s="25">
        <v>0.9</v>
      </c>
      <c r="J5" s="11">
        <f t="shared" si="0"/>
        <v>1597.5</v>
      </c>
    </row>
    <row r="6" s="2" customFormat="1" ht="18" customHeight="1" spans="1:10">
      <c r="A6" s="12">
        <v>12</v>
      </c>
      <c r="B6" s="13" t="s">
        <v>19</v>
      </c>
      <c r="C6" s="12" t="s">
        <v>135</v>
      </c>
      <c r="D6" s="14">
        <v>37.9</v>
      </c>
      <c r="E6" s="14">
        <v>37.9</v>
      </c>
      <c r="F6" s="12">
        <v>2</v>
      </c>
      <c r="G6" s="15" t="s">
        <v>15</v>
      </c>
      <c r="H6" s="11">
        <v>355</v>
      </c>
      <c r="I6" s="25">
        <v>0.9</v>
      </c>
      <c r="J6" s="11">
        <f t="shared" si="0"/>
        <v>639</v>
      </c>
    </row>
    <row r="7" s="2" customFormat="1" ht="18" customHeight="1" spans="1:10">
      <c r="A7" s="12">
        <v>20</v>
      </c>
      <c r="B7" s="13" t="s">
        <v>21</v>
      </c>
      <c r="C7" s="12" t="s">
        <v>135</v>
      </c>
      <c r="D7" s="16">
        <v>20.7</v>
      </c>
      <c r="E7" s="16">
        <v>20.7</v>
      </c>
      <c r="F7" s="12">
        <v>3</v>
      </c>
      <c r="G7" s="15" t="s">
        <v>15</v>
      </c>
      <c r="H7" s="11">
        <v>355</v>
      </c>
      <c r="I7" s="25">
        <v>0.9</v>
      </c>
      <c r="J7" s="11">
        <f t="shared" si="0"/>
        <v>958.5</v>
      </c>
    </row>
    <row r="8" ht="18" customHeight="1" spans="1:10">
      <c r="A8" s="12">
        <v>25</v>
      </c>
      <c r="B8" s="13" t="s">
        <v>23</v>
      </c>
      <c r="C8" s="12" t="s">
        <v>135</v>
      </c>
      <c r="D8" s="14">
        <v>16.9</v>
      </c>
      <c r="E8" s="14">
        <v>16.9</v>
      </c>
      <c r="F8" s="12">
        <v>5</v>
      </c>
      <c r="G8" s="15" t="s">
        <v>15</v>
      </c>
      <c r="H8" s="11">
        <v>355</v>
      </c>
      <c r="I8" s="25">
        <v>0.9</v>
      </c>
      <c r="J8" s="11">
        <f t="shared" si="0"/>
        <v>1597.5</v>
      </c>
    </row>
    <row r="9" ht="18" customHeight="1" spans="1:10">
      <c r="A9" s="12">
        <v>31</v>
      </c>
      <c r="B9" s="13" t="s">
        <v>25</v>
      </c>
      <c r="C9" s="12" t="s">
        <v>135</v>
      </c>
      <c r="D9" s="16">
        <v>10.2</v>
      </c>
      <c r="E9" s="16">
        <v>10.2</v>
      </c>
      <c r="F9" s="12">
        <v>2</v>
      </c>
      <c r="G9" s="15" t="s">
        <v>15</v>
      </c>
      <c r="H9" s="11">
        <v>355</v>
      </c>
      <c r="I9" s="25">
        <v>0.9</v>
      </c>
      <c r="J9" s="11">
        <f t="shared" si="0"/>
        <v>639</v>
      </c>
    </row>
    <row r="10" ht="18" customHeight="1" spans="1:10">
      <c r="A10" s="12">
        <v>58</v>
      </c>
      <c r="B10" s="13" t="s">
        <v>27</v>
      </c>
      <c r="C10" s="12" t="s">
        <v>135</v>
      </c>
      <c r="D10" s="14">
        <v>17.9</v>
      </c>
      <c r="E10" s="14">
        <v>17.9</v>
      </c>
      <c r="F10" s="12">
        <v>2</v>
      </c>
      <c r="G10" s="15" t="s">
        <v>15</v>
      </c>
      <c r="H10" s="11">
        <v>355</v>
      </c>
      <c r="I10" s="25">
        <v>0.9</v>
      </c>
      <c r="J10" s="11">
        <f t="shared" si="0"/>
        <v>639</v>
      </c>
    </row>
    <row r="11" ht="18" customHeight="1" spans="1:10">
      <c r="A11" s="12">
        <v>64</v>
      </c>
      <c r="B11" s="13" t="s">
        <v>29</v>
      </c>
      <c r="C11" s="12" t="s">
        <v>135</v>
      </c>
      <c r="D11" s="14">
        <v>9.9</v>
      </c>
      <c r="E11" s="14">
        <v>9.9</v>
      </c>
      <c r="F11" s="12">
        <v>2</v>
      </c>
      <c r="G11" s="15" t="s">
        <v>15</v>
      </c>
      <c r="H11" s="11">
        <v>355</v>
      </c>
      <c r="I11" s="25">
        <v>0.9</v>
      </c>
      <c r="J11" s="11">
        <f t="shared" si="0"/>
        <v>639</v>
      </c>
    </row>
    <row r="12" ht="18" customHeight="1" spans="1:10">
      <c r="A12" s="12">
        <v>65</v>
      </c>
      <c r="B12" s="13" t="s">
        <v>31</v>
      </c>
      <c r="C12" s="12" t="s">
        <v>135</v>
      </c>
      <c r="D12" s="14">
        <v>28.6</v>
      </c>
      <c r="E12" s="14">
        <v>28.6</v>
      </c>
      <c r="F12" s="12">
        <v>2</v>
      </c>
      <c r="G12" s="15" t="s">
        <v>15</v>
      </c>
      <c r="H12" s="11">
        <v>355</v>
      </c>
      <c r="I12" s="25">
        <v>0.9</v>
      </c>
      <c r="J12" s="11">
        <f t="shared" si="0"/>
        <v>639</v>
      </c>
    </row>
    <row r="13" ht="18" customHeight="1" spans="1:10">
      <c r="A13" s="12">
        <v>69</v>
      </c>
      <c r="B13" s="13" t="s">
        <v>33</v>
      </c>
      <c r="C13" s="12" t="s">
        <v>135</v>
      </c>
      <c r="D13" s="14">
        <v>20.6</v>
      </c>
      <c r="E13" s="14">
        <v>20.6</v>
      </c>
      <c r="F13" s="12">
        <v>20</v>
      </c>
      <c r="G13" s="15" t="s">
        <v>15</v>
      </c>
      <c r="H13" s="11">
        <v>355</v>
      </c>
      <c r="I13" s="25">
        <v>0.9</v>
      </c>
      <c r="J13" s="11">
        <f t="shared" si="0"/>
        <v>6390</v>
      </c>
    </row>
    <row r="14" ht="18" customHeight="1" spans="1:10">
      <c r="A14" s="12">
        <v>83</v>
      </c>
      <c r="B14" s="13" t="s">
        <v>35</v>
      </c>
      <c r="C14" s="12" t="s">
        <v>135</v>
      </c>
      <c r="D14" s="16">
        <v>26.4</v>
      </c>
      <c r="E14" s="16">
        <v>26.4</v>
      </c>
      <c r="F14" s="12">
        <v>4</v>
      </c>
      <c r="G14" s="15" t="s">
        <v>15</v>
      </c>
      <c r="H14" s="11">
        <v>355</v>
      </c>
      <c r="I14" s="25">
        <v>0.9</v>
      </c>
      <c r="J14" s="11">
        <f t="shared" si="0"/>
        <v>1278</v>
      </c>
    </row>
    <row r="15" ht="18" customHeight="1" spans="1:10">
      <c r="A15" s="12">
        <v>84</v>
      </c>
      <c r="B15" s="13" t="s">
        <v>37</v>
      </c>
      <c r="C15" s="12" t="s">
        <v>135</v>
      </c>
      <c r="D15" s="16">
        <v>32.7</v>
      </c>
      <c r="E15" s="16">
        <v>32.7</v>
      </c>
      <c r="F15" s="12">
        <v>20</v>
      </c>
      <c r="G15" s="15" t="s">
        <v>15</v>
      </c>
      <c r="H15" s="11">
        <v>355</v>
      </c>
      <c r="I15" s="25">
        <v>0.9</v>
      </c>
      <c r="J15" s="11">
        <f t="shared" si="0"/>
        <v>6390</v>
      </c>
    </row>
    <row r="16" ht="18" customHeight="1" spans="1:10">
      <c r="A16" s="12">
        <v>115</v>
      </c>
      <c r="B16" s="13" t="s">
        <v>39</v>
      </c>
      <c r="C16" s="12" t="s">
        <v>135</v>
      </c>
      <c r="D16" s="14">
        <v>18.6</v>
      </c>
      <c r="E16" s="14">
        <v>18.6</v>
      </c>
      <c r="F16" s="12">
        <v>5</v>
      </c>
      <c r="G16" s="15" t="s">
        <v>15</v>
      </c>
      <c r="H16" s="11">
        <v>355</v>
      </c>
      <c r="I16" s="25">
        <v>0.9</v>
      </c>
      <c r="J16" s="11">
        <f t="shared" si="0"/>
        <v>1597.5</v>
      </c>
    </row>
    <row r="17" ht="18" customHeight="1" spans="1:10">
      <c r="A17" s="12">
        <v>126</v>
      </c>
      <c r="B17" s="13" t="s">
        <v>41</v>
      </c>
      <c r="C17" s="12" t="s">
        <v>135</v>
      </c>
      <c r="D17" s="16">
        <v>19.4</v>
      </c>
      <c r="E17" s="16">
        <v>19.4</v>
      </c>
      <c r="F17" s="12">
        <v>19.4</v>
      </c>
      <c r="G17" s="15" t="s">
        <v>15</v>
      </c>
      <c r="H17" s="11">
        <v>355</v>
      </c>
      <c r="I17" s="25">
        <v>0.9</v>
      </c>
      <c r="J17" s="11">
        <f t="shared" si="0"/>
        <v>6198.3</v>
      </c>
    </row>
    <row r="18" ht="18" customHeight="1" spans="1:10">
      <c r="A18" s="12">
        <v>127</v>
      </c>
      <c r="B18" s="13" t="s">
        <v>43</v>
      </c>
      <c r="C18" s="12" t="s">
        <v>135</v>
      </c>
      <c r="D18" s="16">
        <v>21.6</v>
      </c>
      <c r="E18" s="16">
        <v>21.6</v>
      </c>
      <c r="F18" s="12">
        <v>6</v>
      </c>
      <c r="G18" s="15" t="s">
        <v>15</v>
      </c>
      <c r="H18" s="11">
        <v>355</v>
      </c>
      <c r="I18" s="25">
        <v>0.9</v>
      </c>
      <c r="J18" s="11">
        <f t="shared" si="0"/>
        <v>1917</v>
      </c>
    </row>
    <row r="19" ht="18" customHeight="1" spans="1:10">
      <c r="A19" s="12">
        <v>150</v>
      </c>
      <c r="B19" s="13" t="s">
        <v>45</v>
      </c>
      <c r="C19" s="12" t="s">
        <v>135</v>
      </c>
      <c r="D19" s="16">
        <v>15.2</v>
      </c>
      <c r="E19" s="16">
        <v>15.2</v>
      </c>
      <c r="F19" s="12">
        <v>8</v>
      </c>
      <c r="G19" s="15" t="s">
        <v>15</v>
      </c>
      <c r="H19" s="11">
        <v>355</v>
      </c>
      <c r="I19" s="25">
        <v>0.9</v>
      </c>
      <c r="J19" s="11">
        <f t="shared" si="0"/>
        <v>2556</v>
      </c>
    </row>
    <row r="20" ht="18" customHeight="1" spans="1:10">
      <c r="A20" s="12">
        <v>151</v>
      </c>
      <c r="B20" s="13" t="s">
        <v>47</v>
      </c>
      <c r="C20" s="12" t="s">
        <v>135</v>
      </c>
      <c r="D20" s="16">
        <v>16.3</v>
      </c>
      <c r="E20" s="16">
        <v>16.3</v>
      </c>
      <c r="F20" s="12">
        <v>9</v>
      </c>
      <c r="G20" s="15" t="s">
        <v>15</v>
      </c>
      <c r="H20" s="11">
        <v>355</v>
      </c>
      <c r="I20" s="25">
        <v>0.9</v>
      </c>
      <c r="J20" s="11">
        <f t="shared" si="0"/>
        <v>2875.5</v>
      </c>
    </row>
    <row r="21" ht="18" customHeight="1" spans="1:10">
      <c r="A21" s="17">
        <v>164</v>
      </c>
      <c r="B21" s="13" t="s">
        <v>49</v>
      </c>
      <c r="C21" s="12" t="s">
        <v>135</v>
      </c>
      <c r="D21" s="16">
        <v>26.7</v>
      </c>
      <c r="E21" s="16">
        <v>26.7</v>
      </c>
      <c r="F21" s="12">
        <v>2</v>
      </c>
      <c r="G21" s="15" t="s">
        <v>15</v>
      </c>
      <c r="H21" s="11">
        <v>355</v>
      </c>
      <c r="I21" s="25">
        <v>0.9</v>
      </c>
      <c r="J21" s="11">
        <f t="shared" si="0"/>
        <v>639</v>
      </c>
    </row>
    <row r="22" customFormat="1" ht="18" customHeight="1" spans="1:10">
      <c r="A22" s="12"/>
      <c r="B22" s="18"/>
      <c r="C22" s="12"/>
      <c r="D22" s="19"/>
      <c r="E22" s="19"/>
      <c r="F22" s="20">
        <f>SUM(F4:F21)</f>
        <v>121.4</v>
      </c>
      <c r="G22" s="15"/>
      <c r="H22" s="11"/>
      <c r="I22" s="25"/>
      <c r="J22" s="11">
        <f>SUM(J4:J21)</f>
        <v>38787.3</v>
      </c>
    </row>
    <row r="23" s="3" customFormat="1" ht="30.95" customHeight="1" spans="1:10">
      <c r="A23" s="21" t="s">
        <v>121</v>
      </c>
      <c r="B23" s="22" t="s">
        <v>122</v>
      </c>
      <c r="C23" s="22"/>
      <c r="D23" s="22" t="s">
        <v>136</v>
      </c>
      <c r="E23" s="21" t="s">
        <v>14</v>
      </c>
      <c r="F23" s="21"/>
      <c r="G23" s="22" t="s">
        <v>137</v>
      </c>
      <c r="H23" s="22" t="s">
        <v>138</v>
      </c>
      <c r="I23" s="22"/>
      <c r="J23" s="22"/>
    </row>
    <row r="24" s="4" customFormat="1" ht="27" customHeight="1" spans="1:10">
      <c r="A24" s="21" t="s">
        <v>139</v>
      </c>
      <c r="B24" s="22"/>
      <c r="C24" s="22"/>
      <c r="D24" s="23" t="s">
        <v>140</v>
      </c>
      <c r="E24" s="24" t="s">
        <v>128</v>
      </c>
      <c r="F24" s="24"/>
      <c r="G24" s="23" t="s">
        <v>141</v>
      </c>
      <c r="H24" s="21" t="s">
        <v>142</v>
      </c>
      <c r="I24" s="23"/>
      <c r="J24" s="26" t="s">
        <v>143</v>
      </c>
    </row>
  </sheetData>
  <mergeCells count="8">
    <mergeCell ref="A1:J1"/>
    <mergeCell ref="A2:J2"/>
    <mergeCell ref="B23:C23"/>
    <mergeCell ref="E23:F23"/>
    <mergeCell ref="H23:J23"/>
    <mergeCell ref="A24:C24"/>
    <mergeCell ref="E24:F24"/>
    <mergeCell ref="H24:I24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报损单（村集体）</vt:lpstr>
      <vt:lpstr>定损单</vt:lpstr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2025-04-10T10:45:26Z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FCD982E1878647AA853E1A590862CE76_13</vt:lpwstr>
  </property>
</Properties>
</file>