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<sst xmlns="http://schemas.openxmlformats.org/spreadsheetml/2006/main" count="90">
  <si>
    <t>2023年度盘锦市市本级政府性基金预算收支及结余情况表</t>
  </si>
  <si>
    <t>决算16表</t>
  </si>
  <si>
    <t>单位:万元</t>
  </si>
  <si>
    <t>收入项目</t>
  </si>
  <si>
    <t>合计</t>
  </si>
  <si>
    <t>本年收入</t>
  </si>
  <si>
    <t>上级补助收入</t>
  </si>
  <si>
    <t>待偿债再融资专项债券上年结余</t>
  </si>
  <si>
    <t>上年结余收入</t>
  </si>
  <si>
    <t>调入资金</t>
  </si>
  <si>
    <t>债务(转贷)收入</t>
  </si>
  <si>
    <t>省补助计划单列市收入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</si>
  <si>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</si>
  <si>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</si>
  <si>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</si>
  <si>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</si>
  <si>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</si>
  <si>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</si>
  <si>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结余项目</t>
  </si>
  <si>
    <t>待偿债再融资专项债券结余</t>
  </si>
  <si>
    <t>年终结余</t>
  </si>
  <si>
    <t>核电站乏燃料处理处置基金收入</t>
  </si>
  <si>
    <t>核电站乏燃料处理处置基金支出</t>
  </si>
  <si>
    <t>核电站乏燃料处理处置基金结余</t>
  </si>
  <si>
    <t>国家电影事业发展专项资金相关收入</t>
  </si>
  <si>
    <t>国家电影事业发展专项资金相关支出</t>
  </si>
  <si>
    <t>国家电影事业发展专项资金相关结余</t>
  </si>
  <si>
    <t>旅游发展基金收入</t>
  </si>
  <si>
    <t>旅游发展基金支出</t>
  </si>
  <si>
    <t>旅游发展基金结余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</si>
  <si>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</si>
  <si>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</si>
  <si>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</si>
  <si>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小型水库移民扶助基金相关收入</t>
  </si>
  <si>
    <t>小型水库移民扶助基金相关支出</t>
  </si>
  <si>
    <t>小型水库移民扶助基金相关结余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</si>
  <si>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</si>
  <si>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</si>
  <si>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</si>
  <si>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</si>
  <si>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</si>
  <si>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</si>
  <si>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</si>
  <si>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</si>
  <si>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</si>
  <si>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农业土地开发资金相关收入</t>
  </si>
  <si>
    <t>农业土地开发资金相关支出</t>
  </si>
  <si>
    <t>农业土地开发资金相关结余</t>
  </si>
  <si>
    <t>城市基础设施配套费相关收入</t>
  </si>
  <si>
    <t>城市基础设施配套费相关支出</t>
  </si>
  <si>
    <t>城市基础设施配套费相关结余</t>
  </si>
  <si>
    <t>污水处理费相关收入</t>
  </si>
  <si>
    <t>污水处理费相关支出</t>
  </si>
  <si>
    <t>污水处理费相关结余</t>
  </si>
  <si>
    <t>大中型水库库区基金相关收入</t>
  </si>
  <si>
    <t>大中型水库库区基金相关支出</t>
  </si>
  <si>
    <t>大中型水库库区基金相关结余</t>
  </si>
  <si>
    <t>三峡水库库区基金收入</t>
  </si>
  <si>
    <t>三峡水库库区基金支出</t>
  </si>
  <si>
    <t>三峡水库库区基金结余</t>
  </si>
  <si>
    <t>国家重大水利工程建设基金相关收入</t>
  </si>
  <si>
    <t>国家重大水利工程建设基金相关支出</t>
  </si>
  <si>
    <t>国家重大水利工程建设基金相关结余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</si>
  <si>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</si>
  <si>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</si>
  <si>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</si>
  <si>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</si>
  <si>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</si>
  <si>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</si>
  <si>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</si>
  <si>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</si>
  <si>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</si>
  <si>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</si>
  <si>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</si>
  <si>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</si>
  <si>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</si>
  <si>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</si>
  <si>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</si>
  <si>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</si>
  <si>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彩票公益金安排的支出</t>
  </si>
  <si>
    <t>彩票公益金结余</t>
  </si>
  <si>
    <t>其他政府性基金相关收入</t>
  </si>
  <si>
    <t>其他政府性基金相关支出</t>
  </si>
  <si>
    <t>其他政府性基金相关结余</t>
  </si>
  <si>
    <t xml:space="preserve">  其中:抗疫特别国债上年结余收入</t>
  </si>
  <si>
    <t xml:space="preserve">  其中:抗疫特别国债安排的支出</t>
  </si>
  <si>
    <t xml:space="preserve">  其中:抗疫特别国债结余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</si>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</sst>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20" fillId="26" borderId="1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 applyAlignment="1"/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vertical="center"/>
    </xf>
    <xf numFmtId="3" fontId="3" fillId="3" borderId="5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left"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horizontal="left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vertical="center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7"/>
  <sheetViews>
    <sheetView tabSelected="1" workbookViewId="0">
      <pane ySplit="5" topLeftCell="A6" activePane="bottomLeft" state="frozen"/>
      <selection/>
      <selection pane="bottomLeft" activeCell="A1" sqref="A1:T1"/>
    </sheetView>
  </sheetViews>
  <sheetFormatPr defaultColWidth="9.15" defaultRowHeight="14.25"/>
  <cols>
    <col min="1" max="1" width="32.75" style="1" customWidth="1"/>
    <col min="2" max="2" width="7.5" style="1" customWidth="1"/>
    <col min="3" max="3" width="7.875" style="1" customWidth="1"/>
    <col min="4" max="4" width="6.875" style="1" customWidth="1"/>
    <col min="5" max="6" width="8" style="1" customWidth="1"/>
    <col min="7" max="7" width="7.875" style="1" customWidth="1"/>
    <col min="8" max="8" width="8.125" style="1" customWidth="1"/>
    <col min="9" max="9" width="7.375" style="1" customWidth="1"/>
    <col min="10" max="10" width="31.875" style="1" customWidth="1"/>
    <col min="11" max="11" width="7.5" style="1" customWidth="1"/>
    <col min="12" max="12" width="7.875" style="1" customWidth="1"/>
    <col min="13" max="13" width="8" style="1" customWidth="1"/>
    <col min="14" max="14" width="7.875" style="1" customWidth="1"/>
    <col min="15" max="15" width="8.625" style="1" customWidth="1"/>
    <col min="16" max="16" width="7.5" style="1" customWidth="1"/>
    <col min="17" max="17" width="34.125" style="1" customWidth="1"/>
    <col min="18" max="18" width="6.625" style="1" customWidth="1"/>
    <col min="19" max="19" width="7.625" style="1" customWidth="1"/>
    <col min="20" max="20" width="7.875" style="1" customWidth="1"/>
    <col min="21" max="256" width="9.15" style="4" customWidth="1"/>
    <col min="257" max="16384" width="9.15" style="4"/>
  </cols>
  <sheetData>
    <row r="1" s="1" customFormat="1" ht="38.55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7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17" customHeight="1" spans="1:2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7"/>
    </row>
    <row r="4" s="2" customFormat="1" ht="15.85" customHeight="1" spans="1:2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4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18" t="s">
        <v>4</v>
      </c>
      <c r="S4" s="19" t="s">
        <v>19</v>
      </c>
      <c r="T4" s="20" t="s">
        <v>20</v>
      </c>
    </row>
    <row r="5" s="2" customFormat="1" ht="34" customHeight="1" spans="1:20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1"/>
      <c r="S5" s="19"/>
      <c r="T5" s="22"/>
    </row>
    <row r="6" s="1" customFormat="1" ht="17" customHeight="1" spans="1:20">
      <c r="A6" s="10" t="s">
        <v>21</v>
      </c>
      <c r="B6" s="11">
        <f t="shared" ref="B6:B26" si="0">SUM(C6:I6)</f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6">
        <v>0</v>
      </c>
      <c r="J6" s="17" t="s">
        <v>22</v>
      </c>
      <c r="K6" s="11">
        <f t="shared" ref="K6:K26" si="1">SUM(L6:P6)</f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7" t="s">
        <v>23</v>
      </c>
      <c r="R6" s="11">
        <f t="shared" ref="R6:R26" si="2">SUM(S6:T6)</f>
        <v>0</v>
      </c>
      <c r="S6" s="13">
        <v>0</v>
      </c>
      <c r="T6" s="11">
        <v>0</v>
      </c>
    </row>
    <row r="7" s="1" customFormat="1" ht="17.25" customHeight="1" spans="1:20">
      <c r="A7" s="12" t="s">
        <v>24</v>
      </c>
      <c r="B7" s="13">
        <f t="shared" si="0"/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2" t="s">
        <v>25</v>
      </c>
      <c r="K7" s="13">
        <f t="shared" si="1"/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2" t="s">
        <v>26</v>
      </c>
      <c r="R7" s="13">
        <f t="shared" si="2"/>
        <v>0</v>
      </c>
      <c r="S7" s="13">
        <v>0</v>
      </c>
      <c r="T7" s="13">
        <v>0</v>
      </c>
    </row>
    <row r="8" s="1" customFormat="1" ht="18.7" customHeight="1" spans="1:20">
      <c r="A8" s="14" t="s">
        <v>27</v>
      </c>
      <c r="B8" s="11">
        <f t="shared" si="0"/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4" t="s">
        <v>28</v>
      </c>
      <c r="K8" s="11">
        <f t="shared" si="1"/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4" t="s">
        <v>29</v>
      </c>
      <c r="R8" s="11">
        <f t="shared" si="2"/>
        <v>0</v>
      </c>
      <c r="S8" s="11">
        <v>0</v>
      </c>
      <c r="T8" s="11">
        <v>0</v>
      </c>
    </row>
    <row r="9" s="1" customFormat="1" ht="17.25" customHeight="1" spans="1:20">
      <c r="A9" s="14" t="s">
        <v>30</v>
      </c>
      <c r="B9" s="11">
        <f t="shared" si="0"/>
        <v>59</v>
      </c>
      <c r="C9" s="11">
        <v>0</v>
      </c>
      <c r="D9" s="11">
        <v>29</v>
      </c>
      <c r="E9" s="11">
        <v>0</v>
      </c>
      <c r="F9" s="11">
        <v>30</v>
      </c>
      <c r="G9" s="11">
        <v>0</v>
      </c>
      <c r="H9" s="11">
        <v>0</v>
      </c>
      <c r="I9" s="11">
        <v>0</v>
      </c>
      <c r="J9" s="14" t="s">
        <v>31</v>
      </c>
      <c r="K9" s="11">
        <f t="shared" si="1"/>
        <v>54</v>
      </c>
      <c r="L9" s="11">
        <v>54</v>
      </c>
      <c r="M9" s="11">
        <v>0</v>
      </c>
      <c r="N9" s="11">
        <v>0</v>
      </c>
      <c r="O9" s="11">
        <v>0</v>
      </c>
      <c r="P9" s="11">
        <v>0</v>
      </c>
      <c r="Q9" s="14" t="s">
        <v>32</v>
      </c>
      <c r="R9" s="11">
        <f t="shared" si="2"/>
        <v>5</v>
      </c>
      <c r="S9" s="11">
        <v>0</v>
      </c>
      <c r="T9" s="11">
        <v>5</v>
      </c>
    </row>
    <row r="10" s="1" customFormat="1" ht="17.25" customHeight="1" spans="1:20">
      <c r="A10" s="14" t="s">
        <v>33</v>
      </c>
      <c r="B10" s="11">
        <f t="shared" si="0"/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4" t="s">
        <v>34</v>
      </c>
      <c r="K10" s="11">
        <f t="shared" si="1"/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4" t="s">
        <v>35</v>
      </c>
      <c r="R10" s="11">
        <f t="shared" si="2"/>
        <v>0</v>
      </c>
      <c r="S10" s="11">
        <v>0</v>
      </c>
      <c r="T10" s="11">
        <v>0</v>
      </c>
    </row>
    <row r="11" s="1" customFormat="1" ht="17.25" customHeight="1" spans="1:20">
      <c r="A11" s="14" t="s">
        <v>36</v>
      </c>
      <c r="B11" s="11">
        <f t="shared" si="0"/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4" t="s">
        <v>37</v>
      </c>
      <c r="K11" s="11">
        <f t="shared" si="1"/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4" t="s">
        <v>38</v>
      </c>
      <c r="R11" s="11">
        <f t="shared" si="2"/>
        <v>0</v>
      </c>
      <c r="S11" s="11">
        <v>0</v>
      </c>
      <c r="T11" s="11">
        <v>0</v>
      </c>
    </row>
    <row r="12" s="1" customFormat="1" ht="17.25" customHeight="1" spans="1:20">
      <c r="A12" s="14" t="s">
        <v>39</v>
      </c>
      <c r="B12" s="11">
        <f t="shared" si="0"/>
        <v>60457</v>
      </c>
      <c r="C12" s="11">
        <v>13814</v>
      </c>
      <c r="D12" s="11">
        <v>-5507</v>
      </c>
      <c r="E12" s="11">
        <v>0</v>
      </c>
      <c r="F12" s="11">
        <v>0</v>
      </c>
      <c r="G12" s="11">
        <v>0</v>
      </c>
      <c r="H12" s="11">
        <v>52150</v>
      </c>
      <c r="I12" s="11">
        <v>0</v>
      </c>
      <c r="J12" s="14" t="s">
        <v>40</v>
      </c>
      <c r="K12" s="11">
        <f t="shared" si="1"/>
        <v>56440</v>
      </c>
      <c r="L12" s="11">
        <v>1290</v>
      </c>
      <c r="M12" s="11">
        <v>83</v>
      </c>
      <c r="N12" s="11">
        <v>2917</v>
      </c>
      <c r="O12" s="11">
        <v>52150</v>
      </c>
      <c r="P12" s="11">
        <v>0</v>
      </c>
      <c r="Q12" s="14" t="s">
        <v>41</v>
      </c>
      <c r="R12" s="11">
        <f t="shared" si="2"/>
        <v>4017</v>
      </c>
      <c r="S12" s="11">
        <v>0</v>
      </c>
      <c r="T12" s="11">
        <v>4017</v>
      </c>
    </row>
    <row r="13" s="1" customFormat="1" ht="17" customHeight="1" spans="1:20">
      <c r="A13" s="14" t="s">
        <v>42</v>
      </c>
      <c r="B13" s="11">
        <f t="shared" si="0"/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4" t="s">
        <v>43</v>
      </c>
      <c r="K13" s="11">
        <f t="shared" si="1"/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4" t="s">
        <v>44</v>
      </c>
      <c r="R13" s="11">
        <f t="shared" si="2"/>
        <v>0</v>
      </c>
      <c r="S13" s="11">
        <v>0</v>
      </c>
      <c r="T13" s="11">
        <v>0</v>
      </c>
    </row>
    <row r="14" s="1" customFormat="1" ht="17" customHeight="1" spans="1:20">
      <c r="A14" s="14" t="s">
        <v>45</v>
      </c>
      <c r="B14" s="11">
        <f t="shared" si="0"/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4" t="s">
        <v>46</v>
      </c>
      <c r="K14" s="11">
        <f t="shared" si="1"/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4" t="s">
        <v>47</v>
      </c>
      <c r="R14" s="11">
        <f t="shared" si="2"/>
        <v>0</v>
      </c>
      <c r="S14" s="11">
        <v>0</v>
      </c>
      <c r="T14" s="11">
        <v>0</v>
      </c>
    </row>
    <row r="15" s="1" customFormat="1" ht="17" customHeight="1" spans="1:20">
      <c r="A15" s="14" t="s">
        <v>48</v>
      </c>
      <c r="B15" s="11">
        <f t="shared" si="0"/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4" t="s">
        <v>49</v>
      </c>
      <c r="K15" s="11">
        <f t="shared" si="1"/>
        <v>0</v>
      </c>
      <c r="L15" s="11">
        <v>0</v>
      </c>
      <c r="M15" s="11">
        <v>-1685</v>
      </c>
      <c r="N15" s="11">
        <v>1685</v>
      </c>
      <c r="O15" s="11">
        <v>0</v>
      </c>
      <c r="P15" s="11">
        <v>0</v>
      </c>
      <c r="Q15" s="14" t="s">
        <v>50</v>
      </c>
      <c r="R15" s="11">
        <f t="shared" si="2"/>
        <v>0</v>
      </c>
      <c r="S15" s="11">
        <v>0</v>
      </c>
      <c r="T15" s="11">
        <v>0</v>
      </c>
    </row>
    <row r="16" s="1" customFormat="1" ht="17" customHeight="1" spans="1:20">
      <c r="A16" s="14" t="s">
        <v>51</v>
      </c>
      <c r="B16" s="11">
        <f t="shared" si="0"/>
        <v>6605</v>
      </c>
      <c r="C16" s="11">
        <v>5649</v>
      </c>
      <c r="D16" s="11">
        <v>0</v>
      </c>
      <c r="E16" s="11">
        <v>0</v>
      </c>
      <c r="F16" s="11">
        <v>956</v>
      </c>
      <c r="G16" s="11">
        <v>0</v>
      </c>
      <c r="H16" s="11">
        <v>0</v>
      </c>
      <c r="I16" s="11">
        <v>0</v>
      </c>
      <c r="J16" s="14" t="s">
        <v>52</v>
      </c>
      <c r="K16" s="11">
        <f t="shared" si="1"/>
        <v>5105</v>
      </c>
      <c r="L16" s="11">
        <v>3396</v>
      </c>
      <c r="M16" s="11">
        <v>0</v>
      </c>
      <c r="N16" s="11">
        <v>1709</v>
      </c>
      <c r="O16" s="11">
        <v>0</v>
      </c>
      <c r="P16" s="11">
        <v>0</v>
      </c>
      <c r="Q16" s="14" t="s">
        <v>53</v>
      </c>
      <c r="R16" s="11">
        <f t="shared" si="2"/>
        <v>1500</v>
      </c>
      <c r="S16" s="11">
        <v>0</v>
      </c>
      <c r="T16" s="11">
        <v>1500</v>
      </c>
    </row>
    <row r="17" s="1" customFormat="1" ht="17" customHeight="1" spans="1:20">
      <c r="A17" s="14" t="s">
        <v>54</v>
      </c>
      <c r="B17" s="11">
        <f t="shared" si="0"/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4" t="s">
        <v>55</v>
      </c>
      <c r="K17" s="11">
        <f t="shared" si="1"/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4" t="s">
        <v>56</v>
      </c>
      <c r="R17" s="11">
        <f t="shared" si="2"/>
        <v>0</v>
      </c>
      <c r="S17" s="11">
        <v>0</v>
      </c>
      <c r="T17" s="11">
        <v>0</v>
      </c>
    </row>
    <row r="18" s="1" customFormat="1" ht="17" customHeight="1" spans="1:20">
      <c r="A18" s="14" t="s">
        <v>57</v>
      </c>
      <c r="B18" s="11">
        <f t="shared" si="0"/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4" t="s">
        <v>58</v>
      </c>
      <c r="K18" s="11">
        <f t="shared" si="1"/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4" t="s">
        <v>59</v>
      </c>
      <c r="R18" s="11">
        <f t="shared" si="2"/>
        <v>0</v>
      </c>
      <c r="S18" s="11">
        <v>0</v>
      </c>
      <c r="T18" s="11">
        <v>0</v>
      </c>
    </row>
    <row r="19" s="1" customFormat="1" ht="17" customHeight="1" spans="1:20">
      <c r="A19" s="14" t="s">
        <v>60</v>
      </c>
      <c r="B19" s="11">
        <f t="shared" si="0"/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4" t="s">
        <v>61</v>
      </c>
      <c r="K19" s="11">
        <f t="shared" si="1"/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4" t="s">
        <v>62</v>
      </c>
      <c r="R19" s="11">
        <f t="shared" si="2"/>
        <v>0</v>
      </c>
      <c r="S19" s="11">
        <v>0</v>
      </c>
      <c r="T19" s="11">
        <v>0</v>
      </c>
    </row>
    <row r="20" s="1" customFormat="1" ht="17" customHeight="1" spans="1:20">
      <c r="A20" s="14" t="s">
        <v>63</v>
      </c>
      <c r="B20" s="11">
        <f t="shared" si="0"/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4" t="s">
        <v>64</v>
      </c>
      <c r="K20" s="11">
        <f t="shared" si="1"/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4" t="s">
        <v>65</v>
      </c>
      <c r="R20" s="11">
        <f t="shared" si="2"/>
        <v>0</v>
      </c>
      <c r="S20" s="11">
        <v>0</v>
      </c>
      <c r="T20" s="11">
        <v>0</v>
      </c>
    </row>
    <row r="21" s="1" customFormat="1" ht="17" customHeight="1" spans="1:20">
      <c r="A21" s="14" t="s">
        <v>66</v>
      </c>
      <c r="B21" s="11">
        <f t="shared" si="0"/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4" t="s">
        <v>67</v>
      </c>
      <c r="K21" s="11">
        <f t="shared" si="1"/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4" t="s">
        <v>68</v>
      </c>
      <c r="R21" s="11">
        <f t="shared" si="2"/>
        <v>0</v>
      </c>
      <c r="S21" s="11">
        <v>0</v>
      </c>
      <c r="T21" s="11">
        <v>0</v>
      </c>
    </row>
    <row r="22" s="1" customFormat="1" ht="17" customHeight="1" spans="1:20">
      <c r="A22" s="14" t="s">
        <v>69</v>
      </c>
      <c r="B22" s="11">
        <f t="shared" si="0"/>
        <v>246</v>
      </c>
      <c r="C22" s="11">
        <v>0</v>
      </c>
      <c r="D22" s="11">
        <v>246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4" t="s">
        <v>70</v>
      </c>
      <c r="K22" s="11">
        <f t="shared" si="1"/>
        <v>246</v>
      </c>
      <c r="L22" s="11">
        <v>246</v>
      </c>
      <c r="M22" s="11">
        <v>0</v>
      </c>
      <c r="N22" s="11">
        <v>0</v>
      </c>
      <c r="O22" s="11">
        <v>0</v>
      </c>
      <c r="P22" s="11">
        <v>0</v>
      </c>
      <c r="Q22" s="14" t="s">
        <v>71</v>
      </c>
      <c r="R22" s="11">
        <f t="shared" si="2"/>
        <v>0</v>
      </c>
      <c r="S22" s="11">
        <v>0</v>
      </c>
      <c r="T22" s="11">
        <v>0</v>
      </c>
    </row>
    <row r="23" s="1" customFormat="1" ht="17" customHeight="1" spans="1:20">
      <c r="A23" s="14" t="s">
        <v>72</v>
      </c>
      <c r="B23" s="11">
        <f t="shared" si="0"/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4" t="s">
        <v>73</v>
      </c>
      <c r="K23" s="11">
        <f t="shared" si="1"/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4" t="s">
        <v>74</v>
      </c>
      <c r="R23" s="11">
        <f t="shared" si="2"/>
        <v>0</v>
      </c>
      <c r="S23" s="11">
        <v>0</v>
      </c>
      <c r="T23" s="11">
        <v>0</v>
      </c>
    </row>
    <row r="24" s="1" customFormat="1" ht="17.25" customHeight="1" spans="1:20">
      <c r="A24" s="14" t="s">
        <v>75</v>
      </c>
      <c r="B24" s="11">
        <f t="shared" si="0"/>
        <v>1054</v>
      </c>
      <c r="C24" s="11">
        <v>990</v>
      </c>
      <c r="D24" s="11">
        <v>64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4" t="s">
        <v>76</v>
      </c>
      <c r="K24" s="11">
        <f t="shared" si="1"/>
        <v>926</v>
      </c>
      <c r="L24" s="11">
        <v>642</v>
      </c>
      <c r="M24" s="11">
        <v>0</v>
      </c>
      <c r="N24" s="11">
        <v>284</v>
      </c>
      <c r="O24" s="11">
        <v>0</v>
      </c>
      <c r="P24" s="11">
        <v>0</v>
      </c>
      <c r="Q24" s="14" t="s">
        <v>77</v>
      </c>
      <c r="R24" s="11">
        <f t="shared" si="2"/>
        <v>128</v>
      </c>
      <c r="S24" s="11">
        <v>0</v>
      </c>
      <c r="T24" s="11">
        <v>128</v>
      </c>
    </row>
    <row r="25" s="1" customFormat="1" ht="17.25" customHeight="1" spans="1:20">
      <c r="A25" s="14" t="s">
        <v>78</v>
      </c>
      <c r="B25" s="11">
        <f t="shared" si="0"/>
        <v>6990</v>
      </c>
      <c r="C25" s="11">
        <v>5453</v>
      </c>
      <c r="D25" s="11">
        <v>809</v>
      </c>
      <c r="E25" s="11">
        <v>0</v>
      </c>
      <c r="F25" s="11">
        <v>728</v>
      </c>
      <c r="G25" s="11">
        <v>0</v>
      </c>
      <c r="H25" s="11">
        <v>0</v>
      </c>
      <c r="I25" s="11">
        <v>0</v>
      </c>
      <c r="J25" s="14" t="s">
        <v>79</v>
      </c>
      <c r="K25" s="11">
        <f t="shared" si="1"/>
        <v>5491</v>
      </c>
      <c r="L25" s="11">
        <v>1601</v>
      </c>
      <c r="M25" s="11">
        <v>0</v>
      </c>
      <c r="N25" s="11">
        <v>3890</v>
      </c>
      <c r="O25" s="11">
        <v>0</v>
      </c>
      <c r="P25" s="11">
        <v>0</v>
      </c>
      <c r="Q25" s="14" t="s">
        <v>80</v>
      </c>
      <c r="R25" s="11">
        <f t="shared" si="2"/>
        <v>1499</v>
      </c>
      <c r="S25" s="11">
        <v>0</v>
      </c>
      <c r="T25" s="11">
        <v>1499</v>
      </c>
    </row>
    <row r="26" s="1" customFormat="1" ht="17.25" customHeight="1" spans="1:20">
      <c r="A26" s="14" t="s">
        <v>81</v>
      </c>
      <c r="B26" s="11">
        <f t="shared" si="0"/>
        <v>256766</v>
      </c>
      <c r="C26" s="11">
        <v>0</v>
      </c>
      <c r="D26" s="11">
        <v>0</v>
      </c>
      <c r="E26" s="11">
        <v>0</v>
      </c>
      <c r="F26" s="11">
        <v>10000</v>
      </c>
      <c r="G26" s="11">
        <v>2823</v>
      </c>
      <c r="H26" s="11">
        <v>243943</v>
      </c>
      <c r="I26" s="11">
        <v>0</v>
      </c>
      <c r="J26" s="14" t="s">
        <v>82</v>
      </c>
      <c r="K26" s="11">
        <f t="shared" si="1"/>
        <v>165558</v>
      </c>
      <c r="L26" s="11">
        <v>165558</v>
      </c>
      <c r="M26" s="11">
        <v>0</v>
      </c>
      <c r="N26" s="11">
        <v>0</v>
      </c>
      <c r="O26" s="11">
        <v>0</v>
      </c>
      <c r="P26" s="11">
        <v>0</v>
      </c>
      <c r="Q26" s="14" t="s">
        <v>83</v>
      </c>
      <c r="R26" s="11">
        <f t="shared" si="2"/>
        <v>91208</v>
      </c>
      <c r="S26" s="11">
        <v>0</v>
      </c>
      <c r="T26" s="11">
        <v>91208</v>
      </c>
    </row>
    <row r="27" s="3" customFormat="1" ht="17.25" customHeight="1" spans="1:20">
      <c r="A27" s="14" t="s">
        <v>84</v>
      </c>
      <c r="B27" s="11"/>
      <c r="C27" s="11"/>
      <c r="D27" s="11"/>
      <c r="E27" s="11"/>
      <c r="F27" s="11">
        <v>0</v>
      </c>
      <c r="G27" s="11"/>
      <c r="H27" s="11"/>
      <c r="I27" s="11"/>
      <c r="J27" s="14" t="s">
        <v>85</v>
      </c>
      <c r="K27" s="11">
        <f>SUM(L27,N27)</f>
        <v>0</v>
      </c>
      <c r="L27" s="11">
        <v>0</v>
      </c>
      <c r="M27" s="11"/>
      <c r="N27" s="11">
        <v>0</v>
      </c>
      <c r="O27" s="11"/>
      <c r="P27" s="11"/>
      <c r="Q27" s="14" t="s">
        <v>86</v>
      </c>
      <c r="R27" s="11">
        <f>SUM(T27)</f>
        <v>0</v>
      </c>
      <c r="S27" s="11"/>
      <c r="T27" s="11">
        <v>0</v>
      </c>
    </row>
    <row r="28" s="1" customFormat="1" ht="17.25" customHeight="1" spans="1:20">
      <c r="A28" s="14"/>
      <c r="B28" s="11"/>
      <c r="C28" s="11"/>
      <c r="D28" s="11"/>
      <c r="E28" s="11"/>
      <c r="F28" s="11"/>
      <c r="G28" s="11"/>
      <c r="H28" s="11"/>
      <c r="I28" s="11"/>
      <c r="J28" s="14"/>
      <c r="K28" s="11"/>
      <c r="L28" s="11"/>
      <c r="M28" s="11"/>
      <c r="N28" s="11"/>
      <c r="O28" s="11"/>
      <c r="P28" s="11"/>
      <c r="Q28" s="14"/>
      <c r="R28" s="11"/>
      <c r="S28" s="11"/>
      <c r="T28" s="11"/>
    </row>
    <row r="29" s="1" customFormat="1" ht="17.25" customHeight="1" spans="1:20">
      <c r="A29" s="14"/>
      <c r="B29" s="11"/>
      <c r="C29" s="11"/>
      <c r="D29" s="11"/>
      <c r="E29" s="11"/>
      <c r="F29" s="11"/>
      <c r="G29" s="11"/>
      <c r="H29" s="11"/>
      <c r="I29" s="11"/>
      <c r="J29" s="14"/>
      <c r="K29" s="11"/>
      <c r="L29" s="11"/>
      <c r="M29" s="11"/>
      <c r="N29" s="11"/>
      <c r="O29" s="11"/>
      <c r="P29" s="11"/>
      <c r="Q29" s="14"/>
      <c r="R29" s="11"/>
      <c r="S29" s="11"/>
      <c r="T29" s="11"/>
    </row>
    <row r="30" s="1" customFormat="1" ht="17.25" customHeight="1" spans="1:20">
      <c r="A30" s="14"/>
      <c r="B30" s="11"/>
      <c r="C30" s="11"/>
      <c r="D30" s="11"/>
      <c r="E30" s="11"/>
      <c r="F30" s="11"/>
      <c r="G30" s="11"/>
      <c r="H30" s="11"/>
      <c r="I30" s="11"/>
      <c r="J30" s="14"/>
      <c r="K30" s="11"/>
      <c r="L30" s="11"/>
      <c r="M30" s="11"/>
      <c r="N30" s="11"/>
      <c r="O30" s="11"/>
      <c r="P30" s="11"/>
      <c r="Q30" s="14"/>
      <c r="R30" s="11"/>
      <c r="S30" s="11"/>
      <c r="T30" s="11"/>
    </row>
    <row r="31" s="1" customFormat="1" ht="17.25" customHeight="1" spans="1:20">
      <c r="A31" s="14"/>
      <c r="B31" s="11"/>
      <c r="C31" s="11"/>
      <c r="D31" s="11"/>
      <c r="E31" s="11"/>
      <c r="F31" s="11"/>
      <c r="G31" s="11"/>
      <c r="H31" s="11"/>
      <c r="I31" s="11"/>
      <c r="J31" s="14"/>
      <c r="K31" s="11"/>
      <c r="L31" s="11"/>
      <c r="M31" s="11"/>
      <c r="N31" s="11"/>
      <c r="O31" s="11"/>
      <c r="P31" s="11"/>
      <c r="Q31" s="14"/>
      <c r="R31" s="11"/>
      <c r="S31" s="11"/>
      <c r="T31" s="11"/>
    </row>
    <row r="32" s="1" customFormat="1" ht="17.25" customHeight="1" spans="1:20">
      <c r="A32" s="14"/>
      <c r="B32" s="11"/>
      <c r="C32" s="11"/>
      <c r="D32" s="11"/>
      <c r="E32" s="11"/>
      <c r="F32" s="11"/>
      <c r="G32" s="11"/>
      <c r="H32" s="11"/>
      <c r="I32" s="11"/>
      <c r="J32" s="14"/>
      <c r="K32" s="11"/>
      <c r="L32" s="11"/>
      <c r="M32" s="11"/>
      <c r="N32" s="11"/>
      <c r="O32" s="11"/>
      <c r="P32" s="11"/>
      <c r="Q32" s="14"/>
      <c r="R32" s="11"/>
      <c r="S32" s="11"/>
      <c r="T32" s="11"/>
    </row>
    <row r="33" s="1" customFormat="1" ht="17.25" customHeight="1" spans="1:20">
      <c r="A33" s="14"/>
      <c r="B33" s="11"/>
      <c r="C33" s="11"/>
      <c r="D33" s="11"/>
      <c r="E33" s="11"/>
      <c r="F33" s="11"/>
      <c r="G33" s="11"/>
      <c r="H33" s="11"/>
      <c r="I33" s="11"/>
      <c r="J33" s="14"/>
      <c r="K33" s="11"/>
      <c r="L33" s="11"/>
      <c r="M33" s="11"/>
      <c r="N33" s="11"/>
      <c r="O33" s="11"/>
      <c r="P33" s="11"/>
      <c r="Q33" s="14"/>
      <c r="R33" s="11"/>
      <c r="S33" s="11"/>
      <c r="T33" s="11"/>
    </row>
    <row r="34" s="1" customFormat="1" ht="17.25" customHeight="1" spans="1:20">
      <c r="A34" s="14"/>
      <c r="B34" s="11"/>
      <c r="C34" s="11"/>
      <c r="D34" s="11"/>
      <c r="E34" s="11"/>
      <c r="F34" s="11"/>
      <c r="G34" s="11"/>
      <c r="H34" s="11"/>
      <c r="I34" s="11"/>
      <c r="J34" s="14"/>
      <c r="K34" s="11"/>
      <c r="L34" s="11"/>
      <c r="M34" s="11"/>
      <c r="N34" s="11"/>
      <c r="O34" s="11"/>
      <c r="P34" s="11"/>
      <c r="Q34" s="14"/>
      <c r="R34" s="11"/>
      <c r="S34" s="11"/>
      <c r="T34" s="11"/>
    </row>
    <row r="35" s="1" customFormat="1" ht="17.25" customHeight="1" spans="1:20">
      <c r="A35" s="14"/>
      <c r="B35" s="11"/>
      <c r="C35" s="11"/>
      <c r="D35" s="11"/>
      <c r="E35" s="11"/>
      <c r="F35" s="11"/>
      <c r="G35" s="11"/>
      <c r="H35" s="11"/>
      <c r="I35" s="11"/>
      <c r="J35" s="14"/>
      <c r="K35" s="11"/>
      <c r="L35" s="11"/>
      <c r="M35" s="11"/>
      <c r="N35" s="11"/>
      <c r="O35" s="11"/>
      <c r="P35" s="11"/>
      <c r="Q35" s="14"/>
      <c r="R35" s="11"/>
      <c r="S35" s="11"/>
      <c r="T35" s="11"/>
    </row>
    <row r="36" s="1" customFormat="1" ht="17.25" customHeight="1" spans="1:20">
      <c r="A36" s="15" t="s">
        <v>87</v>
      </c>
      <c r="B36" s="11">
        <f>SUM(C36:I36)</f>
        <v>332177</v>
      </c>
      <c r="C36" s="11">
        <v>25906</v>
      </c>
      <c r="D36" s="11">
        <v>-4359</v>
      </c>
      <c r="E36" s="11">
        <v>0</v>
      </c>
      <c r="F36" s="11">
        <v>11714</v>
      </c>
      <c r="G36" s="11">
        <v>2823</v>
      </c>
      <c r="H36" s="11">
        <v>296093</v>
      </c>
      <c r="I36" s="11">
        <v>0</v>
      </c>
      <c r="J36" s="15" t="s">
        <v>88</v>
      </c>
      <c r="K36" s="11">
        <f>SUM(L36:P36)</f>
        <v>233820</v>
      </c>
      <c r="L36" s="11">
        <v>172787</v>
      </c>
      <c r="M36" s="11">
        <v>-1602</v>
      </c>
      <c r="N36" s="11">
        <v>10485</v>
      </c>
      <c r="O36" s="11">
        <v>52150</v>
      </c>
      <c r="P36" s="11">
        <v>0</v>
      </c>
      <c r="Q36" s="15" t="s">
        <v>89</v>
      </c>
      <c r="R36" s="11">
        <f>SUM(S36:T36)</f>
        <v>98357</v>
      </c>
      <c r="S36" s="11">
        <v>0</v>
      </c>
      <c r="T36" s="11">
        <v>98357</v>
      </c>
    </row>
    <row r="37" s="1" customFormat="1" ht="17" customHeight="1"/>
  </sheetData>
  <mergeCells count="23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2024-08-22T02:45:40Z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