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曙光" sheetId="4" r:id="rId1"/>
  </sheets>
  <definedNames>
    <definedName name="_xlnm.Print_Titles" localSheetId="0">曙光!$1:$4</definedName>
    <definedName name="_xlnm.Print_Area" localSheetId="0">曙光!$2:$7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<sst xmlns="http://schemas.openxmlformats.org/spreadsheetml/2006/main" count="387" uniqueCount="248">
  <si>
    <t>曙光街道种植业保险投保清单</t>
  </si>
  <si>
    <t>序号</t>
  </si>
  <si>
    <t>被保险人姓名</t>
  </si>
  <si>
    <t>住址</t>
  </si>
  <si>
    <t>种植
地点</t>
  </si>
  <si>
    <t>种植数量(亩)</t>
  </si>
  <si>
    <t>保险数量(亩)</t>
  </si>
  <si>
    <t>总保险金额(元)</t>
  </si>
  <si>
    <t>总保险费(元)</t>
  </si>
  <si>
    <t>财政补贴比例</t>
  </si>
  <si>
    <t>财政补贴金额（元）</t>
  </si>
  <si>
    <t>农户自缴保费(元)</t>
  </si>
  <si>
    <t>备注</t>
  </si>
  <si>
    <t>1</t>
  </si>
  <si>
    <t>辽河石油勘探局有限公司</t>
  </si>
  <si>
    <t>兴隆台区振兴街</t>
  </si>
  <si>
    <t>兴隆台区曙光街道</t>
  </si>
  <si>
    <t>2</t>
  </si>
  <si>
    <t>周玉敏</t>
  </si>
  <si>
    <t>鼎翔集团2-4</t>
  </si>
  <si>
    <t>3</t>
  </si>
  <si>
    <t>张悦</t>
  </si>
  <si>
    <t>鼎翔集团1-7</t>
  </si>
  <si>
    <t>251</t>
  </si>
  <si>
    <t>4</t>
  </si>
  <si>
    <t>张玉生</t>
  </si>
  <si>
    <t>苇业公司四标</t>
  </si>
  <si>
    <t>5</t>
  </si>
  <si>
    <t>张为</t>
  </si>
  <si>
    <t>鼎翔集团2-6</t>
  </si>
  <si>
    <t>6</t>
  </si>
  <si>
    <t>张满堂</t>
  </si>
  <si>
    <t>鼎翔集团3-2</t>
  </si>
  <si>
    <t>7</t>
  </si>
  <si>
    <t>张建强</t>
  </si>
  <si>
    <t>鼎翔集团1-1</t>
  </si>
  <si>
    <t>8</t>
  </si>
  <si>
    <t>张春雨</t>
  </si>
  <si>
    <t>苇业公司六标</t>
  </si>
  <si>
    <t>334</t>
  </si>
  <si>
    <t>9</t>
  </si>
  <si>
    <t>于清海</t>
  </si>
  <si>
    <t>鼎翔集团1-3</t>
  </si>
  <si>
    <t>10</t>
  </si>
  <si>
    <t>尹学锋</t>
  </si>
  <si>
    <t>鼎翔集团3-4</t>
  </si>
  <si>
    <t>590</t>
  </si>
  <si>
    <t>11</t>
  </si>
  <si>
    <t>杨素君</t>
  </si>
  <si>
    <t>鼎翔集团1-5</t>
  </si>
  <si>
    <t>12</t>
  </si>
  <si>
    <t>武建平</t>
  </si>
  <si>
    <t>鼎翔集团3-6</t>
  </si>
  <si>
    <t>13</t>
  </si>
  <si>
    <t>吴振平</t>
  </si>
  <si>
    <t>489.05</t>
  </si>
  <si>
    <t>14</t>
  </si>
  <si>
    <t>吴振辉</t>
  </si>
  <si>
    <t>鼎翔集团1-4</t>
  </si>
  <si>
    <t>15</t>
  </si>
  <si>
    <t>吴振东</t>
  </si>
  <si>
    <t>296.12</t>
  </si>
  <si>
    <t>16</t>
  </si>
  <si>
    <t>吴振超</t>
  </si>
  <si>
    <t>鼎翔集团盐场开荒</t>
  </si>
  <si>
    <t>17</t>
  </si>
  <si>
    <t>吴哲</t>
  </si>
  <si>
    <t>18</t>
  </si>
  <si>
    <t>吴长宏</t>
  </si>
  <si>
    <t>19</t>
  </si>
  <si>
    <t>吴丙新</t>
  </si>
  <si>
    <t>一大队西、鼎翔集团3-5</t>
  </si>
  <si>
    <t>20</t>
  </si>
  <si>
    <t>王志刚</t>
  </si>
  <si>
    <t>770</t>
  </si>
  <si>
    <t>21</t>
  </si>
  <si>
    <t>王松</t>
  </si>
  <si>
    <t>鼎翔集团1-8</t>
  </si>
  <si>
    <t>254.16</t>
  </si>
  <si>
    <t>22</t>
  </si>
  <si>
    <t>王秋德</t>
  </si>
  <si>
    <t>23</t>
  </si>
  <si>
    <t>王雷</t>
  </si>
  <si>
    <t>291.95</t>
  </si>
  <si>
    <t>24</t>
  </si>
  <si>
    <t>王桂民</t>
  </si>
  <si>
    <t>25</t>
  </si>
  <si>
    <t>王盾</t>
  </si>
  <si>
    <t>鼎翔集团2-3</t>
  </si>
  <si>
    <t>580</t>
  </si>
  <si>
    <t>26</t>
  </si>
  <si>
    <t>王德军</t>
  </si>
  <si>
    <t>鼎翔集团3-5</t>
  </si>
  <si>
    <t>27</t>
  </si>
  <si>
    <t>佟维江</t>
  </si>
  <si>
    <t>鼎翔集团2-1</t>
  </si>
  <si>
    <t>28</t>
  </si>
  <si>
    <t>佟宝印</t>
  </si>
  <si>
    <t>29</t>
  </si>
  <si>
    <t>佟宝琴</t>
  </si>
  <si>
    <t>30</t>
  </si>
  <si>
    <t>佟宝东</t>
  </si>
  <si>
    <t>31</t>
  </si>
  <si>
    <t>田宝振</t>
  </si>
  <si>
    <t>鼎翔集团2-5</t>
  </si>
  <si>
    <t>340</t>
  </si>
  <si>
    <t>32</t>
  </si>
  <si>
    <t>田宝利</t>
  </si>
  <si>
    <t>33</t>
  </si>
  <si>
    <t>唐玉</t>
  </si>
  <si>
    <t>221</t>
  </si>
  <si>
    <t>34</t>
  </si>
  <si>
    <t>唐绍宝</t>
  </si>
  <si>
    <t>鼎翔集团1-2</t>
  </si>
  <si>
    <t>35</t>
  </si>
  <si>
    <t>谭壮</t>
  </si>
  <si>
    <t>苇业公司一标</t>
  </si>
  <si>
    <t>36</t>
  </si>
  <si>
    <t>孙祝文</t>
  </si>
  <si>
    <t>37</t>
  </si>
  <si>
    <t>孙嘉蔚</t>
  </si>
  <si>
    <t>38</t>
  </si>
  <si>
    <t>孙国财</t>
  </si>
  <si>
    <t>39</t>
  </si>
  <si>
    <t>孙广龙</t>
  </si>
  <si>
    <t>282.97</t>
  </si>
  <si>
    <t>40</t>
  </si>
  <si>
    <t>阮聪亮</t>
  </si>
  <si>
    <t>801</t>
  </si>
  <si>
    <t>41</t>
  </si>
  <si>
    <t>孟丽荣</t>
  </si>
  <si>
    <t>300.79</t>
  </si>
  <si>
    <t>42</t>
  </si>
  <si>
    <t>孟德明</t>
  </si>
  <si>
    <t>43</t>
  </si>
  <si>
    <t>孟德辉</t>
  </si>
  <si>
    <t>鼎翔集团1-6</t>
  </si>
  <si>
    <t>296.98</t>
  </si>
  <si>
    <t>44</t>
  </si>
  <si>
    <t>马艳丽</t>
  </si>
  <si>
    <t>45</t>
  </si>
  <si>
    <t>马亮</t>
  </si>
  <si>
    <t>46</t>
  </si>
  <si>
    <t>吕振民</t>
  </si>
  <si>
    <t>151.28</t>
  </si>
  <si>
    <t>47</t>
  </si>
  <si>
    <t>吕振国</t>
  </si>
  <si>
    <t>252.87</t>
  </si>
  <si>
    <t>48</t>
  </si>
  <si>
    <t>吕玉霞</t>
  </si>
  <si>
    <t>49</t>
  </si>
  <si>
    <t>陆树领</t>
  </si>
  <si>
    <t>50</t>
  </si>
  <si>
    <t>刘志刚</t>
  </si>
  <si>
    <t>苇业公司五标</t>
  </si>
  <si>
    <t>420</t>
  </si>
  <si>
    <t>51</t>
  </si>
  <si>
    <t>刘岩</t>
  </si>
  <si>
    <t>鼎翔集团2-2</t>
  </si>
  <si>
    <t>52</t>
  </si>
  <si>
    <t>刘树海</t>
  </si>
  <si>
    <t>53</t>
  </si>
  <si>
    <t>刘杰</t>
  </si>
  <si>
    <t>鼎翔盐场</t>
  </si>
  <si>
    <t>54</t>
  </si>
  <si>
    <t>刘刚</t>
  </si>
  <si>
    <t>鼎翔集团3-1</t>
  </si>
  <si>
    <t>55</t>
  </si>
  <si>
    <t>刘宝山</t>
  </si>
  <si>
    <t>292.53</t>
  </si>
  <si>
    <t>56</t>
  </si>
  <si>
    <t>林宏军</t>
  </si>
  <si>
    <t>57</t>
  </si>
  <si>
    <t>李仲</t>
  </si>
  <si>
    <t>鼎翔集团2-7</t>
  </si>
  <si>
    <t>58</t>
  </si>
  <si>
    <t>李志</t>
  </si>
  <si>
    <t>309.11</t>
  </si>
  <si>
    <t>59</t>
  </si>
  <si>
    <t>李长学</t>
  </si>
  <si>
    <t>60</t>
  </si>
  <si>
    <t>李长武</t>
  </si>
  <si>
    <t>61</t>
  </si>
  <si>
    <t>李长宏</t>
  </si>
  <si>
    <t>62</t>
  </si>
  <si>
    <t>李玉娟</t>
  </si>
  <si>
    <t>苇业公司二标</t>
  </si>
  <si>
    <t>63</t>
  </si>
  <si>
    <t>李荣丰</t>
  </si>
  <si>
    <t>239.96</t>
  </si>
  <si>
    <t>64</t>
  </si>
  <si>
    <t>李楠</t>
  </si>
  <si>
    <t>65</t>
  </si>
  <si>
    <t>李军</t>
  </si>
  <si>
    <t>800</t>
  </si>
  <si>
    <t>66</t>
  </si>
  <si>
    <t>李静</t>
  </si>
  <si>
    <t>67</t>
  </si>
  <si>
    <t>李恒</t>
  </si>
  <si>
    <t>鼎翔集团3-2北</t>
  </si>
  <si>
    <t>68</t>
  </si>
  <si>
    <t>李海涛</t>
  </si>
  <si>
    <t>69</t>
  </si>
  <si>
    <t>李福德</t>
  </si>
  <si>
    <t>70</t>
  </si>
  <si>
    <t>康雪松</t>
  </si>
  <si>
    <t>71</t>
  </si>
  <si>
    <t>鞠东光</t>
  </si>
  <si>
    <t>181</t>
  </si>
  <si>
    <t>72</t>
  </si>
  <si>
    <t>解大军</t>
  </si>
  <si>
    <t>583</t>
  </si>
  <si>
    <t>73</t>
  </si>
  <si>
    <t>霍素玲</t>
  </si>
  <si>
    <t>74</t>
  </si>
  <si>
    <t>何敬波</t>
  </si>
  <si>
    <t>75</t>
  </si>
  <si>
    <t>郭政</t>
  </si>
  <si>
    <t>鼎翔集团3-1\3-3</t>
  </si>
  <si>
    <t>1088</t>
  </si>
  <si>
    <t>76</t>
  </si>
  <si>
    <t>郭明</t>
  </si>
  <si>
    <t>898</t>
  </si>
  <si>
    <t>77</t>
  </si>
  <si>
    <t>郭贺财</t>
  </si>
  <si>
    <t>78</t>
  </si>
  <si>
    <t>顾大利</t>
  </si>
  <si>
    <t>鼎翔集团1-9</t>
  </si>
  <si>
    <t>79</t>
  </si>
  <si>
    <t>高伟</t>
  </si>
  <si>
    <t>苇业公司三标</t>
  </si>
  <si>
    <t>80</t>
  </si>
  <si>
    <t>冯玉江</t>
  </si>
  <si>
    <t>81</t>
  </si>
  <si>
    <t>戴德龙</t>
  </si>
  <si>
    <t>82</t>
  </si>
  <si>
    <t>程宪民</t>
  </si>
  <si>
    <t>583.3</t>
  </si>
  <si>
    <t>83</t>
  </si>
  <si>
    <t>陈志坚</t>
  </si>
  <si>
    <t>84</t>
  </si>
  <si>
    <t>陈继永</t>
  </si>
  <si>
    <t>292.72</t>
  </si>
  <si>
    <t>85</t>
  </si>
  <si>
    <t>曹曼丽</t>
  </si>
  <si>
    <t>鼎翔集团小苇塘</t>
  </si>
  <si>
    <t>86</t>
  </si>
  <si>
    <t>白振林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</si>
</sst>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b/>
      <sz val="15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1" fillId="0" borderId="5" xfId="0" applyFont="1" applyFill="1" applyBorder="1" applyAlignment="1"/>
    <xf numFmtId="0" fontId="1" fillId="0" borderId="5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3 2" xfId="50"/>
    <cellStyle name="常规 4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Y90"/>
  <sheetViews>
    <sheetView tabSelected="1" workbookViewId="0">
      <pane ySplit="4" topLeftCell="A85" activePane="bottomLeft" state="frozen"/>
      <selection/>
      <selection pane="bottomLeft" activeCell="P70" sqref="P70:Q70"/>
    </sheetView>
  </sheetViews>
  <sheetFormatPr defaultColWidth="9" defaultRowHeight="27" customHeight="1"/>
  <cols>
    <col min="1" max="1" width="3.75" style="2" customWidth="1"/>
    <col min="2" max="2" width="14.125" style="2" customWidth="1"/>
    <col min="3" max="3" width="2.34166666666667" style="2" customWidth="1"/>
    <col min="4" max="4" width="2.18333333333333" style="2" customWidth="1"/>
    <col min="5" max="5" width="1.4" style="2" customWidth="1"/>
    <col min="6" max="6" width="1.71666666666667" style="2" customWidth="1"/>
    <col min="7" max="7" width="2.03333333333333" style="2" customWidth="1"/>
    <col min="8" max="8" width="3.625" style="2" customWidth="1"/>
    <col min="9" max="9" width="4.21666666666667" style="2" customWidth="1"/>
    <col min="10" max="10" width="2.5" style="2" customWidth="1"/>
    <col min="11" max="11" width="4.625" style="2" customWidth="1"/>
    <col min="12" max="12" width="4.05833333333333" style="2" customWidth="1"/>
    <col min="13" max="13" width="3" style="2" customWidth="1"/>
    <col min="14" max="14" width="3.5" style="3" customWidth="1"/>
    <col min="15" max="15" width="9.375" style="4" customWidth="1"/>
    <col min="16" max="16" width="5.375" style="4" customWidth="1"/>
    <col min="17" max="17" width="4.3" style="2" customWidth="1"/>
    <col min="18" max="18" width="2.5" style="2" customWidth="1"/>
    <col min="19" max="19" width="2.19166666666667" style="2" customWidth="1"/>
    <col min="20" max="20" width="3.625" style="4" customWidth="1"/>
    <col min="21" max="21" width="5.93333333333333" style="4" customWidth="1"/>
    <col min="22" max="22" width="4.625" style="4" customWidth="1"/>
    <col min="23" max="23" width="9" style="2" customWidth="1"/>
    <col min="24" max="24" width="7.375" style="2" customWidth="1"/>
  </cols>
  <sheetData>
    <row r="1" ht="23.25" customHeight="1" spans="1:2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  <c r="O1" s="15"/>
      <c r="P1" s="15"/>
      <c r="Q1" s="5"/>
      <c r="R1" s="5"/>
      <c r="S1" s="5"/>
      <c r="T1" s="15"/>
      <c r="U1" s="15"/>
      <c r="V1" s="15"/>
      <c r="W1" s="5"/>
      <c r="X1" s="22"/>
    </row>
    <row r="2" ht="22.5" customHeight="1" spans="1:24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7"/>
      <c r="P2" s="17"/>
      <c r="Q2" s="7"/>
      <c r="R2" s="7"/>
      <c r="S2" s="7"/>
      <c r="T2" s="17"/>
      <c r="U2" s="17"/>
      <c r="V2" s="17"/>
      <c r="W2" s="7"/>
      <c r="X2" s="23"/>
    </row>
    <row r="3" ht="22.5" customHeight="1" spans="1:2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8"/>
      <c r="O3" s="19"/>
      <c r="P3" s="19"/>
      <c r="Q3" s="9"/>
      <c r="R3" s="9"/>
      <c r="S3" s="9"/>
      <c r="T3" s="19"/>
      <c r="U3" s="19"/>
      <c r="V3" s="19"/>
      <c r="W3" s="9"/>
      <c r="X3" s="9"/>
    </row>
    <row r="4" ht="39" customHeight="1" spans="1:24">
      <c r="A4" s="10" t="s">
        <v>1</v>
      </c>
      <c r="B4" s="10" t="s">
        <v>2</v>
      </c>
      <c r="C4" s="10" t="s">
        <v>3</v>
      </c>
      <c r="D4" s="10"/>
      <c r="E4" s="10"/>
      <c r="F4" s="10"/>
      <c r="G4" s="10"/>
      <c r="H4" s="10" t="s">
        <v>4</v>
      </c>
      <c r="I4" s="10"/>
      <c r="J4" s="10" t="s">
        <v>5</v>
      </c>
      <c r="K4" s="10"/>
      <c r="L4" s="10" t="s">
        <v>6</v>
      </c>
      <c r="M4" s="10"/>
      <c r="N4" s="20" t="s">
        <v>7</v>
      </c>
      <c r="O4" s="21"/>
      <c r="P4" s="21" t="s">
        <v>8</v>
      </c>
      <c r="Q4" s="10"/>
      <c r="R4" s="10" t="s">
        <v>9</v>
      </c>
      <c r="S4" s="10"/>
      <c r="T4" s="21" t="s">
        <v>10</v>
      </c>
      <c r="U4" s="21"/>
      <c r="V4" s="21" t="s">
        <v>11</v>
      </c>
      <c r="W4" s="10"/>
      <c r="X4" s="24" t="s">
        <v>12</v>
      </c>
    </row>
    <row r="5" s="31" customFormat="1" ht="55" customHeight="1" spans="1:24">
      <c r="A5" s="10" t="s">
        <v>13</v>
      </c>
      <c r="B5" s="11" t="s">
        <v>14</v>
      </c>
      <c r="C5" s="12" t="s">
        <v>15</v>
      </c>
      <c r="D5" s="12"/>
      <c r="E5" s="12"/>
      <c r="F5" s="12"/>
      <c r="G5" s="12"/>
      <c r="H5" s="10" t="s">
        <v>16</v>
      </c>
      <c r="I5" s="10"/>
      <c r="J5" s="20">
        <v>18013.57</v>
      </c>
      <c r="K5" s="10"/>
      <c r="L5" s="20">
        <f t="shared" ref="L5:L68" si="0">J5</f>
        <v>18013.57</v>
      </c>
      <c r="M5" s="10"/>
      <c r="N5" s="21">
        <f t="shared" ref="N5:N11" si="1">J5*1290</f>
        <v>23237505.3</v>
      </c>
      <c r="O5" s="21"/>
      <c r="P5" s="21">
        <f t="shared" ref="P5:P68" si="2">N5*0.041</f>
        <v>952737.7173</v>
      </c>
      <c r="Q5" s="10"/>
      <c r="R5" s="25">
        <v>0.8</v>
      </c>
      <c r="S5" s="10"/>
      <c r="T5" s="21">
        <f t="shared" ref="T5:T68" si="3">P5*0.8</f>
        <v>762190.17384</v>
      </c>
      <c r="U5" s="21"/>
      <c r="V5" s="21">
        <f t="shared" ref="V5:V68" si="4">P5*0.2</f>
        <v>190547.54346</v>
      </c>
      <c r="W5" s="10"/>
      <c r="X5" s="26"/>
    </row>
    <row r="6" ht="24" customHeight="1" spans="1:24">
      <c r="A6" s="10" t="s">
        <v>17</v>
      </c>
      <c r="B6" s="13" t="s">
        <v>18</v>
      </c>
      <c r="C6" s="12" t="s">
        <v>16</v>
      </c>
      <c r="D6" s="12"/>
      <c r="E6" s="12"/>
      <c r="F6" s="12"/>
      <c r="G6" s="12"/>
      <c r="H6" s="10" t="s">
        <v>19</v>
      </c>
      <c r="I6" s="10"/>
      <c r="J6" s="20">
        <v>767.05</v>
      </c>
      <c r="K6" s="10"/>
      <c r="L6" s="20">
        <f t="shared" si="0"/>
        <v>767.05</v>
      </c>
      <c r="M6" s="10"/>
      <c r="N6" s="21">
        <f t="shared" si="1"/>
        <v>989494.5</v>
      </c>
      <c r="O6" s="21"/>
      <c r="P6" s="21">
        <f t="shared" si="2"/>
        <v>40569.2745</v>
      </c>
      <c r="Q6" s="10"/>
      <c r="R6" s="25">
        <v>0.8</v>
      </c>
      <c r="S6" s="10"/>
      <c r="T6" s="21">
        <f t="shared" si="3"/>
        <v>32455.4196</v>
      </c>
      <c r="U6" s="21"/>
      <c r="V6" s="21">
        <f t="shared" si="4"/>
        <v>8113.8549</v>
      </c>
      <c r="W6" s="10"/>
      <c r="X6" s="26"/>
    </row>
    <row r="7" s="1" customFormat="1" ht="20" customHeight="1" spans="1:25">
      <c r="A7" s="10" t="s">
        <v>20</v>
      </c>
      <c r="B7" s="13" t="s">
        <v>21</v>
      </c>
      <c r="C7" s="12" t="s">
        <v>16</v>
      </c>
      <c r="D7" s="12"/>
      <c r="E7" s="12"/>
      <c r="F7" s="12"/>
      <c r="G7" s="12"/>
      <c r="H7" s="10" t="s">
        <v>22</v>
      </c>
      <c r="I7" s="10"/>
      <c r="J7" s="20" t="s">
        <v>23</v>
      </c>
      <c r="K7" s="10"/>
      <c r="L7" s="20" t="str">
        <f t="shared" si="0"/>
        <v>251</v>
      </c>
      <c r="M7" s="10"/>
      <c r="N7" s="21">
        <f>L7*1290</f>
        <v>323790</v>
      </c>
      <c r="O7" s="21"/>
      <c r="P7" s="21">
        <f t="shared" si="2"/>
        <v>13275.39</v>
      </c>
      <c r="Q7" s="10"/>
      <c r="R7" s="25">
        <v>0.8</v>
      </c>
      <c r="S7" s="10"/>
      <c r="T7" s="21">
        <f t="shared" si="3"/>
        <v>10620.312</v>
      </c>
      <c r="U7" s="21"/>
      <c r="V7" s="21">
        <f t="shared" si="4"/>
        <v>2655.078</v>
      </c>
      <c r="W7" s="10"/>
      <c r="X7" s="27"/>
      <c r="Y7" s="30"/>
    </row>
    <row r="8" customHeight="1" spans="1:24">
      <c r="A8" s="10" t="s">
        <v>24</v>
      </c>
      <c r="B8" s="13" t="s">
        <v>25</v>
      </c>
      <c r="C8" s="12" t="s">
        <v>16</v>
      </c>
      <c r="D8" s="12"/>
      <c r="E8" s="12"/>
      <c r="F8" s="12"/>
      <c r="G8" s="12"/>
      <c r="H8" s="10" t="s">
        <v>26</v>
      </c>
      <c r="I8" s="10"/>
      <c r="J8" s="20">
        <v>351</v>
      </c>
      <c r="K8" s="10"/>
      <c r="L8" s="20">
        <f t="shared" si="0"/>
        <v>351</v>
      </c>
      <c r="M8" s="10"/>
      <c r="N8" s="21">
        <f t="shared" si="1"/>
        <v>452790</v>
      </c>
      <c r="O8" s="21"/>
      <c r="P8" s="21">
        <f t="shared" si="2"/>
        <v>18564.39</v>
      </c>
      <c r="Q8" s="10"/>
      <c r="R8" s="25">
        <v>0.8</v>
      </c>
      <c r="S8" s="10"/>
      <c r="T8" s="21">
        <f t="shared" si="3"/>
        <v>14851.512</v>
      </c>
      <c r="U8" s="21"/>
      <c r="V8" s="21">
        <f t="shared" si="4"/>
        <v>3712.878</v>
      </c>
      <c r="W8" s="10"/>
      <c r="X8" s="28"/>
    </row>
    <row r="9" customHeight="1" spans="1:24">
      <c r="A9" s="10" t="s">
        <v>27</v>
      </c>
      <c r="B9" s="13" t="s">
        <v>28</v>
      </c>
      <c r="C9" s="12" t="s">
        <v>16</v>
      </c>
      <c r="D9" s="12"/>
      <c r="E9" s="12"/>
      <c r="F9" s="12"/>
      <c r="G9" s="12"/>
      <c r="H9" s="10" t="s">
        <v>29</v>
      </c>
      <c r="I9" s="10"/>
      <c r="J9" s="20">
        <v>216</v>
      </c>
      <c r="K9" s="10"/>
      <c r="L9" s="20">
        <f t="shared" si="0"/>
        <v>216</v>
      </c>
      <c r="M9" s="10"/>
      <c r="N9" s="21">
        <f t="shared" si="1"/>
        <v>278640</v>
      </c>
      <c r="O9" s="21"/>
      <c r="P9" s="21">
        <f t="shared" si="2"/>
        <v>11424.24</v>
      </c>
      <c r="Q9" s="10"/>
      <c r="R9" s="25">
        <v>0.8</v>
      </c>
      <c r="S9" s="10"/>
      <c r="T9" s="21">
        <f t="shared" si="3"/>
        <v>9139.392</v>
      </c>
      <c r="U9" s="21"/>
      <c r="V9" s="21">
        <f t="shared" si="4"/>
        <v>2284.848</v>
      </c>
      <c r="W9" s="10"/>
      <c r="X9" s="26"/>
    </row>
    <row r="10" customHeight="1" spans="1:25">
      <c r="A10" s="10" t="s">
        <v>30</v>
      </c>
      <c r="B10" s="13" t="s">
        <v>31</v>
      </c>
      <c r="C10" s="12" t="s">
        <v>16</v>
      </c>
      <c r="D10" s="12"/>
      <c r="E10" s="12"/>
      <c r="F10" s="12"/>
      <c r="G10" s="12"/>
      <c r="H10" s="10" t="s">
        <v>32</v>
      </c>
      <c r="I10" s="10"/>
      <c r="J10" s="20">
        <v>994</v>
      </c>
      <c r="K10" s="10"/>
      <c r="L10" s="20">
        <f t="shared" si="0"/>
        <v>994</v>
      </c>
      <c r="M10" s="10"/>
      <c r="N10" s="21">
        <f t="shared" si="1"/>
        <v>1282260</v>
      </c>
      <c r="O10" s="21"/>
      <c r="P10" s="21">
        <f t="shared" si="2"/>
        <v>52572.66</v>
      </c>
      <c r="Q10" s="10"/>
      <c r="R10" s="25">
        <v>0.8</v>
      </c>
      <c r="S10" s="10"/>
      <c r="T10" s="21">
        <f t="shared" si="3"/>
        <v>42058.128</v>
      </c>
      <c r="U10" s="21"/>
      <c r="V10" s="21">
        <f t="shared" si="4"/>
        <v>10514.532</v>
      </c>
      <c r="W10" s="10"/>
      <c r="X10" s="26"/>
      <c r="Y10" s="31"/>
    </row>
    <row r="11" customHeight="1" spans="1:24">
      <c r="A11" s="10" t="s">
        <v>33</v>
      </c>
      <c r="B11" s="13" t="s">
        <v>34</v>
      </c>
      <c r="C11" s="12" t="s">
        <v>16</v>
      </c>
      <c r="D11" s="12"/>
      <c r="E11" s="12"/>
      <c r="F11" s="12"/>
      <c r="G11" s="12"/>
      <c r="H11" s="10" t="s">
        <v>35</v>
      </c>
      <c r="I11" s="10"/>
      <c r="J11" s="20">
        <v>550</v>
      </c>
      <c r="K11" s="10"/>
      <c r="L11" s="20">
        <f t="shared" si="0"/>
        <v>550</v>
      </c>
      <c r="M11" s="10"/>
      <c r="N11" s="21">
        <f t="shared" si="1"/>
        <v>709500</v>
      </c>
      <c r="O11" s="21"/>
      <c r="P11" s="21">
        <f t="shared" si="2"/>
        <v>29089.5</v>
      </c>
      <c r="Q11" s="10"/>
      <c r="R11" s="25">
        <v>0.8</v>
      </c>
      <c r="S11" s="10"/>
      <c r="T11" s="21">
        <f t="shared" si="3"/>
        <v>23271.6</v>
      </c>
      <c r="U11" s="21"/>
      <c r="V11" s="21">
        <f t="shared" si="4"/>
        <v>5817.9</v>
      </c>
      <c r="W11" s="10"/>
      <c r="X11" s="26"/>
    </row>
    <row r="12" customHeight="1" spans="1:24">
      <c r="A12" s="10" t="s">
        <v>36</v>
      </c>
      <c r="B12" s="13" t="s">
        <v>37</v>
      </c>
      <c r="C12" s="12" t="s">
        <v>16</v>
      </c>
      <c r="D12" s="12"/>
      <c r="E12" s="12"/>
      <c r="F12" s="12"/>
      <c r="G12" s="12"/>
      <c r="H12" s="10" t="s">
        <v>38</v>
      </c>
      <c r="I12" s="10"/>
      <c r="J12" s="20" t="s">
        <v>39</v>
      </c>
      <c r="K12" s="10"/>
      <c r="L12" s="20" t="str">
        <f t="shared" si="0"/>
        <v>334</v>
      </c>
      <c r="M12" s="10"/>
      <c r="N12" s="21">
        <f t="shared" ref="N12:N17" si="5">L12*1290</f>
        <v>430860</v>
      </c>
      <c r="O12" s="21"/>
      <c r="P12" s="21">
        <f t="shared" si="2"/>
        <v>17665.26</v>
      </c>
      <c r="Q12" s="10"/>
      <c r="R12" s="25">
        <v>0.8</v>
      </c>
      <c r="S12" s="10"/>
      <c r="T12" s="21">
        <f t="shared" si="3"/>
        <v>14132.208</v>
      </c>
      <c r="U12" s="21"/>
      <c r="V12" s="21">
        <f t="shared" si="4"/>
        <v>3533.052</v>
      </c>
      <c r="W12" s="10"/>
      <c r="X12" s="28"/>
    </row>
    <row r="13" customHeight="1" spans="1:24">
      <c r="A13" s="10" t="s">
        <v>40</v>
      </c>
      <c r="B13" s="13" t="s">
        <v>41</v>
      </c>
      <c r="C13" s="12" t="s">
        <v>16</v>
      </c>
      <c r="D13" s="12"/>
      <c r="E13" s="12"/>
      <c r="F13" s="12"/>
      <c r="G13" s="12"/>
      <c r="H13" s="10" t="s">
        <v>42</v>
      </c>
      <c r="I13" s="10"/>
      <c r="J13" s="20">
        <v>280</v>
      </c>
      <c r="K13" s="10"/>
      <c r="L13" s="20">
        <f t="shared" si="0"/>
        <v>280</v>
      </c>
      <c r="M13" s="10"/>
      <c r="N13" s="21">
        <f t="shared" ref="N13:N16" si="6">J13*1290</f>
        <v>361200</v>
      </c>
      <c r="O13" s="21"/>
      <c r="P13" s="21">
        <f t="shared" si="2"/>
        <v>14809.2</v>
      </c>
      <c r="Q13" s="10"/>
      <c r="R13" s="25">
        <v>0.8</v>
      </c>
      <c r="S13" s="10"/>
      <c r="T13" s="21">
        <f t="shared" si="3"/>
        <v>11847.36</v>
      </c>
      <c r="U13" s="21"/>
      <c r="V13" s="21">
        <f t="shared" si="4"/>
        <v>2961.84</v>
      </c>
      <c r="W13" s="10"/>
      <c r="X13" s="28"/>
    </row>
    <row r="14" customHeight="1" spans="1:24">
      <c r="A14" s="10" t="s">
        <v>43</v>
      </c>
      <c r="B14" s="13" t="s">
        <v>44</v>
      </c>
      <c r="C14" s="12" t="s">
        <v>16</v>
      </c>
      <c r="D14" s="12"/>
      <c r="E14" s="12"/>
      <c r="F14" s="12"/>
      <c r="G14" s="12"/>
      <c r="H14" s="10" t="s">
        <v>45</v>
      </c>
      <c r="I14" s="10"/>
      <c r="J14" s="20" t="s">
        <v>46</v>
      </c>
      <c r="K14" s="10"/>
      <c r="L14" s="20" t="str">
        <f t="shared" si="0"/>
        <v>590</v>
      </c>
      <c r="M14" s="10"/>
      <c r="N14" s="21">
        <f t="shared" si="5"/>
        <v>761100</v>
      </c>
      <c r="O14" s="21"/>
      <c r="P14" s="21">
        <f t="shared" si="2"/>
        <v>31205.1</v>
      </c>
      <c r="Q14" s="10"/>
      <c r="R14" s="25">
        <v>0.8</v>
      </c>
      <c r="S14" s="10"/>
      <c r="T14" s="21">
        <f t="shared" si="3"/>
        <v>24964.08</v>
      </c>
      <c r="U14" s="21"/>
      <c r="V14" s="21">
        <f t="shared" si="4"/>
        <v>6241.02</v>
      </c>
      <c r="W14" s="10"/>
      <c r="X14" s="28"/>
    </row>
    <row r="15" customHeight="1" spans="1:24">
      <c r="A15" s="10" t="s">
        <v>47</v>
      </c>
      <c r="B15" s="13" t="s">
        <v>48</v>
      </c>
      <c r="C15" s="12" t="s">
        <v>16</v>
      </c>
      <c r="D15" s="12"/>
      <c r="E15" s="12"/>
      <c r="F15" s="12"/>
      <c r="G15" s="12"/>
      <c r="H15" s="10" t="s">
        <v>49</v>
      </c>
      <c r="I15" s="10"/>
      <c r="J15" s="20">
        <v>241</v>
      </c>
      <c r="K15" s="10"/>
      <c r="L15" s="20">
        <f t="shared" si="0"/>
        <v>241</v>
      </c>
      <c r="M15" s="10"/>
      <c r="N15" s="21">
        <f t="shared" si="6"/>
        <v>310890</v>
      </c>
      <c r="O15" s="21"/>
      <c r="P15" s="21">
        <f t="shared" si="2"/>
        <v>12746.49</v>
      </c>
      <c r="Q15" s="10"/>
      <c r="R15" s="25">
        <v>0.8</v>
      </c>
      <c r="S15" s="10"/>
      <c r="T15" s="21">
        <f t="shared" si="3"/>
        <v>10197.192</v>
      </c>
      <c r="U15" s="21"/>
      <c r="V15" s="21">
        <f t="shared" si="4"/>
        <v>2549.298</v>
      </c>
      <c r="W15" s="10"/>
      <c r="X15" s="26"/>
    </row>
    <row r="16" customHeight="1" spans="1:24">
      <c r="A16" s="10" t="s">
        <v>50</v>
      </c>
      <c r="B16" s="13" t="s">
        <v>51</v>
      </c>
      <c r="C16" s="12" t="s">
        <v>16</v>
      </c>
      <c r="D16" s="12"/>
      <c r="E16" s="12"/>
      <c r="F16" s="12"/>
      <c r="G16" s="12"/>
      <c r="H16" s="10" t="s">
        <v>52</v>
      </c>
      <c r="I16" s="10"/>
      <c r="J16" s="20">
        <v>90</v>
      </c>
      <c r="K16" s="10"/>
      <c r="L16" s="20">
        <f t="shared" si="0"/>
        <v>90</v>
      </c>
      <c r="M16" s="10"/>
      <c r="N16" s="21">
        <f t="shared" si="6"/>
        <v>116100</v>
      </c>
      <c r="O16" s="21"/>
      <c r="P16" s="21">
        <f t="shared" si="2"/>
        <v>4760.1</v>
      </c>
      <c r="Q16" s="10"/>
      <c r="R16" s="25">
        <v>0.8</v>
      </c>
      <c r="S16" s="10"/>
      <c r="T16" s="21">
        <f t="shared" si="3"/>
        <v>3808.08</v>
      </c>
      <c r="U16" s="21"/>
      <c r="V16" s="21">
        <f t="shared" si="4"/>
        <v>952.02</v>
      </c>
      <c r="W16" s="10"/>
      <c r="X16" s="28"/>
    </row>
    <row r="17" customHeight="1" spans="1:24">
      <c r="A17" s="10" t="s">
        <v>53</v>
      </c>
      <c r="B17" s="13" t="s">
        <v>54</v>
      </c>
      <c r="C17" s="12" t="s">
        <v>16</v>
      </c>
      <c r="D17" s="12"/>
      <c r="E17" s="12"/>
      <c r="F17" s="12"/>
      <c r="G17" s="12"/>
      <c r="H17" s="10" t="s">
        <v>49</v>
      </c>
      <c r="I17" s="10"/>
      <c r="J17" s="20" t="s">
        <v>55</v>
      </c>
      <c r="K17" s="10"/>
      <c r="L17" s="20" t="str">
        <f t="shared" si="0"/>
        <v>489.05</v>
      </c>
      <c r="M17" s="10"/>
      <c r="N17" s="21">
        <f t="shared" si="5"/>
        <v>630874.5</v>
      </c>
      <c r="O17" s="21"/>
      <c r="P17" s="21">
        <f t="shared" si="2"/>
        <v>25865.8545</v>
      </c>
      <c r="Q17" s="10"/>
      <c r="R17" s="25">
        <v>0.8</v>
      </c>
      <c r="S17" s="10"/>
      <c r="T17" s="21">
        <f t="shared" si="3"/>
        <v>20692.6836</v>
      </c>
      <c r="U17" s="21"/>
      <c r="V17" s="21">
        <f t="shared" si="4"/>
        <v>5173.1709</v>
      </c>
      <c r="W17" s="10"/>
      <c r="X17" s="29"/>
    </row>
    <row r="18" customHeight="1" spans="1:24">
      <c r="A18" s="10" t="s">
        <v>56</v>
      </c>
      <c r="B18" s="13" t="s">
        <v>57</v>
      </c>
      <c r="C18" s="12" t="s">
        <v>16</v>
      </c>
      <c r="D18" s="12"/>
      <c r="E18" s="12"/>
      <c r="F18" s="12"/>
      <c r="G18" s="12"/>
      <c r="H18" s="10" t="s">
        <v>58</v>
      </c>
      <c r="I18" s="10"/>
      <c r="J18" s="20">
        <v>1824</v>
      </c>
      <c r="K18" s="10"/>
      <c r="L18" s="20">
        <f t="shared" si="0"/>
        <v>1824</v>
      </c>
      <c r="M18" s="10"/>
      <c r="N18" s="21">
        <f t="shared" ref="N18:N23" si="7">J18*1290</f>
        <v>2352960</v>
      </c>
      <c r="O18" s="21"/>
      <c r="P18" s="21">
        <f t="shared" si="2"/>
        <v>96471.36</v>
      </c>
      <c r="Q18" s="10"/>
      <c r="R18" s="25">
        <v>0.8</v>
      </c>
      <c r="S18" s="10"/>
      <c r="T18" s="21">
        <f t="shared" si="3"/>
        <v>77177.088</v>
      </c>
      <c r="U18" s="21"/>
      <c r="V18" s="21">
        <f t="shared" si="4"/>
        <v>19294.272</v>
      </c>
      <c r="W18" s="10"/>
      <c r="X18" s="28"/>
    </row>
    <row r="19" customHeight="1" spans="1:24">
      <c r="A19" s="10" t="s">
        <v>59</v>
      </c>
      <c r="B19" s="13" t="s">
        <v>60</v>
      </c>
      <c r="C19" s="12" t="s">
        <v>16</v>
      </c>
      <c r="D19" s="12"/>
      <c r="E19" s="12"/>
      <c r="F19" s="12"/>
      <c r="G19" s="12"/>
      <c r="H19" s="10" t="s">
        <v>22</v>
      </c>
      <c r="I19" s="10"/>
      <c r="J19" s="20" t="s">
        <v>61</v>
      </c>
      <c r="K19" s="10"/>
      <c r="L19" s="20" t="str">
        <f t="shared" si="0"/>
        <v>296.12</v>
      </c>
      <c r="M19" s="10"/>
      <c r="N19" s="21">
        <f>L19*1290</f>
        <v>381994.8</v>
      </c>
      <c r="O19" s="21"/>
      <c r="P19" s="21">
        <f t="shared" si="2"/>
        <v>15661.7868</v>
      </c>
      <c r="Q19" s="10"/>
      <c r="R19" s="25">
        <v>0.8</v>
      </c>
      <c r="S19" s="10"/>
      <c r="T19" s="21">
        <f t="shared" si="3"/>
        <v>12529.42944</v>
      </c>
      <c r="U19" s="21"/>
      <c r="V19" s="21">
        <f t="shared" si="4"/>
        <v>3132.35736</v>
      </c>
      <c r="W19" s="10"/>
      <c r="X19" s="28"/>
    </row>
    <row r="20" customHeight="1" spans="1:24">
      <c r="A20" s="10" t="s">
        <v>62</v>
      </c>
      <c r="B20" s="13" t="s">
        <v>63</v>
      </c>
      <c r="C20" s="12" t="s">
        <v>16</v>
      </c>
      <c r="D20" s="12"/>
      <c r="E20" s="12"/>
      <c r="F20" s="12"/>
      <c r="G20" s="12"/>
      <c r="H20" s="10" t="s">
        <v>64</v>
      </c>
      <c r="I20" s="10"/>
      <c r="J20" s="20">
        <v>1137</v>
      </c>
      <c r="K20" s="10"/>
      <c r="L20" s="20">
        <f t="shared" si="0"/>
        <v>1137</v>
      </c>
      <c r="M20" s="10"/>
      <c r="N20" s="21">
        <f t="shared" si="7"/>
        <v>1466730</v>
      </c>
      <c r="O20" s="21"/>
      <c r="P20" s="21">
        <f t="shared" si="2"/>
        <v>60135.93</v>
      </c>
      <c r="Q20" s="10"/>
      <c r="R20" s="25">
        <v>0.8</v>
      </c>
      <c r="S20" s="10"/>
      <c r="T20" s="21">
        <f t="shared" si="3"/>
        <v>48108.744</v>
      </c>
      <c r="U20" s="21"/>
      <c r="V20" s="21">
        <f t="shared" si="4"/>
        <v>12027.186</v>
      </c>
      <c r="W20" s="10"/>
      <c r="X20" s="28"/>
    </row>
    <row r="21" customHeight="1" spans="1:24">
      <c r="A21" s="10" t="s">
        <v>65</v>
      </c>
      <c r="B21" s="13" t="s">
        <v>66</v>
      </c>
      <c r="C21" s="12" t="s">
        <v>16</v>
      </c>
      <c r="D21" s="12"/>
      <c r="E21" s="12"/>
      <c r="F21" s="12"/>
      <c r="G21" s="12"/>
      <c r="H21" s="10" t="s">
        <v>19</v>
      </c>
      <c r="I21" s="10"/>
      <c r="J21" s="20">
        <v>332</v>
      </c>
      <c r="K21" s="10"/>
      <c r="L21" s="20">
        <f t="shared" si="0"/>
        <v>332</v>
      </c>
      <c r="M21" s="10"/>
      <c r="N21" s="21">
        <f t="shared" si="7"/>
        <v>428280</v>
      </c>
      <c r="O21" s="21"/>
      <c r="P21" s="21">
        <f t="shared" si="2"/>
        <v>17559.48</v>
      </c>
      <c r="Q21" s="10"/>
      <c r="R21" s="25">
        <v>0.8</v>
      </c>
      <c r="S21" s="10"/>
      <c r="T21" s="21">
        <f t="shared" si="3"/>
        <v>14047.584</v>
      </c>
      <c r="U21" s="21"/>
      <c r="V21" s="21">
        <f t="shared" si="4"/>
        <v>3511.896</v>
      </c>
      <c r="W21" s="10"/>
      <c r="X21" s="28"/>
    </row>
    <row r="22" customHeight="1" spans="1:24">
      <c r="A22" s="10" t="s">
        <v>67</v>
      </c>
      <c r="B22" s="13" t="s">
        <v>68</v>
      </c>
      <c r="C22" s="12" t="s">
        <v>16</v>
      </c>
      <c r="D22" s="12"/>
      <c r="E22" s="12"/>
      <c r="F22" s="12"/>
      <c r="G22" s="12"/>
      <c r="H22" s="10" t="s">
        <v>22</v>
      </c>
      <c r="I22" s="10"/>
      <c r="J22" s="20">
        <v>530</v>
      </c>
      <c r="K22" s="10"/>
      <c r="L22" s="20">
        <f t="shared" si="0"/>
        <v>530</v>
      </c>
      <c r="M22" s="10"/>
      <c r="N22" s="21">
        <f t="shared" si="7"/>
        <v>683700</v>
      </c>
      <c r="O22" s="21"/>
      <c r="P22" s="21">
        <f t="shared" si="2"/>
        <v>28031.7</v>
      </c>
      <c r="Q22" s="10"/>
      <c r="R22" s="25">
        <v>0.8</v>
      </c>
      <c r="S22" s="10"/>
      <c r="T22" s="21">
        <f t="shared" si="3"/>
        <v>22425.36</v>
      </c>
      <c r="U22" s="21"/>
      <c r="V22" s="21">
        <f t="shared" si="4"/>
        <v>5606.34</v>
      </c>
      <c r="W22" s="10"/>
      <c r="X22" s="28"/>
    </row>
    <row r="23" customHeight="1" spans="1:24">
      <c r="A23" s="10" t="s">
        <v>69</v>
      </c>
      <c r="B23" s="13" t="s">
        <v>70</v>
      </c>
      <c r="C23" s="12" t="s">
        <v>16</v>
      </c>
      <c r="D23" s="12"/>
      <c r="E23" s="12"/>
      <c r="F23" s="12"/>
      <c r="G23" s="12"/>
      <c r="H23" s="10" t="s">
        <v>71</v>
      </c>
      <c r="I23" s="10"/>
      <c r="J23" s="20">
        <v>440</v>
      </c>
      <c r="K23" s="10"/>
      <c r="L23" s="20">
        <f t="shared" si="0"/>
        <v>440</v>
      </c>
      <c r="M23" s="10"/>
      <c r="N23" s="21">
        <f t="shared" si="7"/>
        <v>567600</v>
      </c>
      <c r="O23" s="21"/>
      <c r="P23" s="21">
        <f t="shared" si="2"/>
        <v>23271.6</v>
      </c>
      <c r="Q23" s="10"/>
      <c r="R23" s="25">
        <v>0.8</v>
      </c>
      <c r="S23" s="10"/>
      <c r="T23" s="21">
        <f t="shared" si="3"/>
        <v>18617.28</v>
      </c>
      <c r="U23" s="21"/>
      <c r="V23" s="21">
        <f t="shared" si="4"/>
        <v>4654.32</v>
      </c>
      <c r="W23" s="10"/>
      <c r="X23" s="28"/>
    </row>
    <row r="24" customHeight="1" spans="1:24">
      <c r="A24" s="10" t="s">
        <v>72</v>
      </c>
      <c r="B24" s="13" t="s">
        <v>73</v>
      </c>
      <c r="C24" s="12" t="s">
        <v>16</v>
      </c>
      <c r="D24" s="12"/>
      <c r="E24" s="12"/>
      <c r="F24" s="12"/>
      <c r="G24" s="12"/>
      <c r="H24" s="10" t="s">
        <v>52</v>
      </c>
      <c r="I24" s="10"/>
      <c r="J24" s="20" t="s">
        <v>74</v>
      </c>
      <c r="K24" s="10"/>
      <c r="L24" s="20" t="str">
        <f t="shared" si="0"/>
        <v>770</v>
      </c>
      <c r="M24" s="10"/>
      <c r="N24" s="21">
        <f t="shared" ref="N24:N27" si="8">L24*1290</f>
        <v>993300</v>
      </c>
      <c r="O24" s="21"/>
      <c r="P24" s="21">
        <f t="shared" si="2"/>
        <v>40725.3</v>
      </c>
      <c r="Q24" s="10"/>
      <c r="R24" s="25">
        <v>0.8</v>
      </c>
      <c r="S24" s="10"/>
      <c r="T24" s="21">
        <f t="shared" si="3"/>
        <v>32580.24</v>
      </c>
      <c r="U24" s="21"/>
      <c r="V24" s="21">
        <f t="shared" si="4"/>
        <v>8145.06</v>
      </c>
      <c r="W24" s="10"/>
      <c r="X24" s="28"/>
    </row>
    <row r="25" customHeight="1" spans="1:24">
      <c r="A25" s="10" t="s">
        <v>75</v>
      </c>
      <c r="B25" s="13" t="s">
        <v>76</v>
      </c>
      <c r="C25" s="12" t="s">
        <v>16</v>
      </c>
      <c r="D25" s="12"/>
      <c r="E25" s="12"/>
      <c r="F25" s="12"/>
      <c r="G25" s="12"/>
      <c r="H25" s="10" t="s">
        <v>77</v>
      </c>
      <c r="I25" s="10"/>
      <c r="J25" s="20" t="s">
        <v>78</v>
      </c>
      <c r="K25" s="10"/>
      <c r="L25" s="20" t="str">
        <f t="shared" si="0"/>
        <v>254.16</v>
      </c>
      <c r="M25" s="10"/>
      <c r="N25" s="21">
        <f t="shared" si="8"/>
        <v>327866.4</v>
      </c>
      <c r="O25" s="21"/>
      <c r="P25" s="21">
        <f t="shared" si="2"/>
        <v>13442.5224</v>
      </c>
      <c r="Q25" s="10"/>
      <c r="R25" s="25">
        <v>0.8</v>
      </c>
      <c r="S25" s="10"/>
      <c r="T25" s="21">
        <f t="shared" si="3"/>
        <v>10754.01792</v>
      </c>
      <c r="U25" s="21"/>
      <c r="V25" s="21">
        <f t="shared" si="4"/>
        <v>2688.50448</v>
      </c>
      <c r="W25" s="10"/>
      <c r="X25" s="28"/>
    </row>
    <row r="26" customHeight="1" spans="1:24">
      <c r="A26" s="10" t="s">
        <v>79</v>
      </c>
      <c r="B26" s="13" t="s">
        <v>80</v>
      </c>
      <c r="C26" s="12" t="s">
        <v>16</v>
      </c>
      <c r="D26" s="12"/>
      <c r="E26" s="12"/>
      <c r="F26" s="12"/>
      <c r="G26" s="12"/>
      <c r="H26" s="10" t="s">
        <v>29</v>
      </c>
      <c r="I26" s="10"/>
      <c r="J26" s="20">
        <v>340</v>
      </c>
      <c r="K26" s="10"/>
      <c r="L26" s="20">
        <f t="shared" si="0"/>
        <v>340</v>
      </c>
      <c r="M26" s="10"/>
      <c r="N26" s="21">
        <f t="shared" ref="N26:N34" si="9">J26*1290</f>
        <v>438600</v>
      </c>
      <c r="O26" s="21"/>
      <c r="P26" s="21">
        <f t="shared" si="2"/>
        <v>17982.6</v>
      </c>
      <c r="Q26" s="10"/>
      <c r="R26" s="25">
        <v>0.8</v>
      </c>
      <c r="S26" s="10"/>
      <c r="T26" s="21">
        <f t="shared" si="3"/>
        <v>14386.08</v>
      </c>
      <c r="U26" s="21"/>
      <c r="V26" s="21">
        <f t="shared" si="4"/>
        <v>3596.52</v>
      </c>
      <c r="W26" s="10"/>
      <c r="X26" s="28"/>
    </row>
    <row r="27" customHeight="1" spans="1:24">
      <c r="A27" s="10" t="s">
        <v>81</v>
      </c>
      <c r="B27" s="13" t="s">
        <v>82</v>
      </c>
      <c r="C27" s="12" t="s">
        <v>16</v>
      </c>
      <c r="D27" s="12"/>
      <c r="E27" s="12"/>
      <c r="F27" s="12"/>
      <c r="G27" s="12"/>
      <c r="H27" s="10" t="s">
        <v>49</v>
      </c>
      <c r="I27" s="10"/>
      <c r="J27" s="20" t="s">
        <v>83</v>
      </c>
      <c r="K27" s="10"/>
      <c r="L27" s="20" t="str">
        <f t="shared" si="0"/>
        <v>291.95</v>
      </c>
      <c r="M27" s="10"/>
      <c r="N27" s="21">
        <f t="shared" si="8"/>
        <v>376615.5</v>
      </c>
      <c r="O27" s="21"/>
      <c r="P27" s="21">
        <f t="shared" si="2"/>
        <v>15441.2355</v>
      </c>
      <c r="Q27" s="10"/>
      <c r="R27" s="25">
        <v>0.8</v>
      </c>
      <c r="S27" s="10"/>
      <c r="T27" s="21">
        <f t="shared" si="3"/>
        <v>12352.9884</v>
      </c>
      <c r="U27" s="21"/>
      <c r="V27" s="21">
        <f t="shared" si="4"/>
        <v>3088.2471</v>
      </c>
      <c r="W27" s="10"/>
      <c r="X27" s="28"/>
    </row>
    <row r="28" customHeight="1" spans="1:24">
      <c r="A28" s="10" t="s">
        <v>84</v>
      </c>
      <c r="B28" s="13" t="s">
        <v>85</v>
      </c>
      <c r="C28" s="12" t="s">
        <v>16</v>
      </c>
      <c r="D28" s="12"/>
      <c r="E28" s="12"/>
      <c r="F28" s="12"/>
      <c r="G28" s="12"/>
      <c r="H28" s="10" t="s">
        <v>77</v>
      </c>
      <c r="I28" s="10"/>
      <c r="J28" s="20">
        <v>251</v>
      </c>
      <c r="K28" s="10"/>
      <c r="L28" s="20">
        <f t="shared" si="0"/>
        <v>251</v>
      </c>
      <c r="M28" s="10"/>
      <c r="N28" s="21">
        <f t="shared" si="9"/>
        <v>323790</v>
      </c>
      <c r="O28" s="21"/>
      <c r="P28" s="21">
        <f t="shared" si="2"/>
        <v>13275.39</v>
      </c>
      <c r="Q28" s="10"/>
      <c r="R28" s="25">
        <v>0.8</v>
      </c>
      <c r="S28" s="10"/>
      <c r="T28" s="21">
        <f t="shared" si="3"/>
        <v>10620.312</v>
      </c>
      <c r="U28" s="21"/>
      <c r="V28" s="21">
        <f t="shared" si="4"/>
        <v>2655.078</v>
      </c>
      <c r="W28" s="10"/>
      <c r="X28" s="28"/>
    </row>
    <row r="29" customHeight="1" spans="1:24">
      <c r="A29" s="10" t="s">
        <v>86</v>
      </c>
      <c r="B29" s="13" t="s">
        <v>87</v>
      </c>
      <c r="C29" s="12" t="s">
        <v>16</v>
      </c>
      <c r="D29" s="12"/>
      <c r="E29" s="12"/>
      <c r="F29" s="12"/>
      <c r="G29" s="12"/>
      <c r="H29" s="10" t="s">
        <v>88</v>
      </c>
      <c r="I29" s="10"/>
      <c r="J29" s="20" t="s">
        <v>89</v>
      </c>
      <c r="K29" s="10"/>
      <c r="L29" s="20" t="str">
        <f t="shared" si="0"/>
        <v>580</v>
      </c>
      <c r="M29" s="10"/>
      <c r="N29" s="21">
        <f>L29*1290</f>
        <v>748200</v>
      </c>
      <c r="O29" s="21"/>
      <c r="P29" s="21">
        <f t="shared" si="2"/>
        <v>30676.2</v>
      </c>
      <c r="Q29" s="10"/>
      <c r="R29" s="25">
        <v>0.8</v>
      </c>
      <c r="S29" s="10"/>
      <c r="T29" s="21">
        <f t="shared" si="3"/>
        <v>24540.96</v>
      </c>
      <c r="U29" s="21"/>
      <c r="V29" s="21">
        <f t="shared" si="4"/>
        <v>6135.24</v>
      </c>
      <c r="W29" s="10"/>
      <c r="X29" s="28"/>
    </row>
    <row r="30" customHeight="1" spans="1:24">
      <c r="A30" s="10" t="s">
        <v>90</v>
      </c>
      <c r="B30" s="13" t="s">
        <v>91</v>
      </c>
      <c r="C30" s="12" t="s">
        <v>16</v>
      </c>
      <c r="D30" s="12"/>
      <c r="E30" s="12"/>
      <c r="F30" s="12"/>
      <c r="G30" s="12"/>
      <c r="H30" s="10" t="s">
        <v>92</v>
      </c>
      <c r="I30" s="10"/>
      <c r="J30" s="20">
        <v>603</v>
      </c>
      <c r="K30" s="10"/>
      <c r="L30" s="20">
        <f t="shared" si="0"/>
        <v>603</v>
      </c>
      <c r="M30" s="10"/>
      <c r="N30" s="21">
        <f t="shared" si="9"/>
        <v>777870</v>
      </c>
      <c r="O30" s="21"/>
      <c r="P30" s="21">
        <f t="shared" si="2"/>
        <v>31892.67</v>
      </c>
      <c r="Q30" s="10"/>
      <c r="R30" s="25">
        <v>0.8</v>
      </c>
      <c r="S30" s="10"/>
      <c r="T30" s="21">
        <f t="shared" si="3"/>
        <v>25514.136</v>
      </c>
      <c r="U30" s="21"/>
      <c r="V30" s="21">
        <f t="shared" si="4"/>
        <v>6378.534</v>
      </c>
      <c r="W30" s="10"/>
      <c r="X30" s="28"/>
    </row>
    <row r="31" customHeight="1" spans="1:24">
      <c r="A31" s="10" t="s">
        <v>93</v>
      </c>
      <c r="B31" s="13" t="s">
        <v>94</v>
      </c>
      <c r="C31" s="12" t="s">
        <v>16</v>
      </c>
      <c r="D31" s="12"/>
      <c r="E31" s="12"/>
      <c r="F31" s="12"/>
      <c r="G31" s="12"/>
      <c r="H31" s="10" t="s">
        <v>95</v>
      </c>
      <c r="I31" s="10"/>
      <c r="J31" s="20">
        <v>305.2</v>
      </c>
      <c r="K31" s="10"/>
      <c r="L31" s="20">
        <f t="shared" si="0"/>
        <v>305.2</v>
      </c>
      <c r="M31" s="10"/>
      <c r="N31" s="21">
        <f t="shared" si="9"/>
        <v>393708</v>
      </c>
      <c r="O31" s="21"/>
      <c r="P31" s="21">
        <f t="shared" si="2"/>
        <v>16142.028</v>
      </c>
      <c r="Q31" s="10"/>
      <c r="R31" s="25">
        <v>0.8</v>
      </c>
      <c r="S31" s="10"/>
      <c r="T31" s="21">
        <f t="shared" si="3"/>
        <v>12913.6224</v>
      </c>
      <c r="U31" s="21"/>
      <c r="V31" s="21">
        <f t="shared" si="4"/>
        <v>3228.4056</v>
      </c>
      <c r="W31" s="10"/>
      <c r="X31" s="28"/>
    </row>
    <row r="32" customHeight="1" spans="1:24">
      <c r="A32" s="10" t="s">
        <v>96</v>
      </c>
      <c r="B32" s="13" t="s">
        <v>97</v>
      </c>
      <c r="C32" s="12" t="s">
        <v>16</v>
      </c>
      <c r="D32" s="12"/>
      <c r="E32" s="12"/>
      <c r="F32" s="12"/>
      <c r="G32" s="12"/>
      <c r="H32" s="10" t="s">
        <v>77</v>
      </c>
      <c r="I32" s="10"/>
      <c r="J32" s="20">
        <v>261</v>
      </c>
      <c r="K32" s="10"/>
      <c r="L32" s="20">
        <f t="shared" si="0"/>
        <v>261</v>
      </c>
      <c r="M32" s="10"/>
      <c r="N32" s="21">
        <f t="shared" si="9"/>
        <v>336690</v>
      </c>
      <c r="O32" s="21"/>
      <c r="P32" s="21">
        <f t="shared" si="2"/>
        <v>13804.29</v>
      </c>
      <c r="Q32" s="10"/>
      <c r="R32" s="25">
        <v>0.8</v>
      </c>
      <c r="S32" s="10"/>
      <c r="T32" s="21">
        <f t="shared" si="3"/>
        <v>11043.432</v>
      </c>
      <c r="U32" s="21"/>
      <c r="V32" s="21">
        <f t="shared" si="4"/>
        <v>2760.858</v>
      </c>
      <c r="W32" s="10"/>
      <c r="X32" s="28"/>
    </row>
    <row r="33" customHeight="1" spans="1:24">
      <c r="A33" s="10" t="s">
        <v>98</v>
      </c>
      <c r="B33" s="13" t="s">
        <v>99</v>
      </c>
      <c r="C33" s="12" t="s">
        <v>16</v>
      </c>
      <c r="D33" s="12"/>
      <c r="E33" s="12"/>
      <c r="F33" s="12"/>
      <c r="G33" s="12"/>
      <c r="H33" s="10" t="s">
        <v>95</v>
      </c>
      <c r="I33" s="10"/>
      <c r="J33" s="20">
        <v>290</v>
      </c>
      <c r="K33" s="10"/>
      <c r="L33" s="20">
        <f t="shared" si="0"/>
        <v>290</v>
      </c>
      <c r="M33" s="10"/>
      <c r="N33" s="21">
        <f t="shared" si="9"/>
        <v>374100</v>
      </c>
      <c r="O33" s="21"/>
      <c r="P33" s="21">
        <f t="shared" si="2"/>
        <v>15338.1</v>
      </c>
      <c r="Q33" s="10"/>
      <c r="R33" s="25">
        <v>0.8</v>
      </c>
      <c r="S33" s="10"/>
      <c r="T33" s="21">
        <f t="shared" si="3"/>
        <v>12270.48</v>
      </c>
      <c r="U33" s="21"/>
      <c r="V33" s="21">
        <f t="shared" si="4"/>
        <v>3067.62</v>
      </c>
      <c r="W33" s="10"/>
      <c r="X33" s="28"/>
    </row>
    <row r="34" customHeight="1" spans="1:24">
      <c r="A34" s="10" t="s">
        <v>100</v>
      </c>
      <c r="B34" s="13" t="s">
        <v>101</v>
      </c>
      <c r="C34" s="12" t="s">
        <v>16</v>
      </c>
      <c r="D34" s="12"/>
      <c r="E34" s="12"/>
      <c r="F34" s="12"/>
      <c r="G34" s="12"/>
      <c r="H34" s="10" t="s">
        <v>95</v>
      </c>
      <c r="I34" s="10"/>
      <c r="J34" s="20">
        <v>520</v>
      </c>
      <c r="K34" s="10"/>
      <c r="L34" s="20">
        <f t="shared" si="0"/>
        <v>520</v>
      </c>
      <c r="M34" s="10"/>
      <c r="N34" s="21">
        <f t="shared" si="9"/>
        <v>670800</v>
      </c>
      <c r="O34" s="21"/>
      <c r="P34" s="21">
        <f t="shared" si="2"/>
        <v>27502.8</v>
      </c>
      <c r="Q34" s="10"/>
      <c r="R34" s="25">
        <v>0.8</v>
      </c>
      <c r="S34" s="10"/>
      <c r="T34" s="21">
        <f t="shared" si="3"/>
        <v>22002.24</v>
      </c>
      <c r="U34" s="21"/>
      <c r="V34" s="21">
        <f t="shared" si="4"/>
        <v>5500.56</v>
      </c>
      <c r="W34" s="10"/>
      <c r="X34" s="28"/>
    </row>
    <row r="35" customHeight="1" spans="1:24">
      <c r="A35" s="10" t="s">
        <v>102</v>
      </c>
      <c r="B35" s="13" t="s">
        <v>103</v>
      </c>
      <c r="C35" s="12" t="s">
        <v>16</v>
      </c>
      <c r="D35" s="12"/>
      <c r="E35" s="12"/>
      <c r="F35" s="12"/>
      <c r="G35" s="12"/>
      <c r="H35" s="10" t="s">
        <v>104</v>
      </c>
      <c r="I35" s="10"/>
      <c r="J35" s="20" t="s">
        <v>105</v>
      </c>
      <c r="K35" s="10"/>
      <c r="L35" s="20" t="str">
        <f t="shared" si="0"/>
        <v>340</v>
      </c>
      <c r="M35" s="10"/>
      <c r="N35" s="21">
        <f t="shared" ref="N35:N37" si="10">L35*1290</f>
        <v>438600</v>
      </c>
      <c r="O35" s="21"/>
      <c r="P35" s="21">
        <f t="shared" si="2"/>
        <v>17982.6</v>
      </c>
      <c r="Q35" s="10"/>
      <c r="R35" s="25">
        <v>0.8</v>
      </c>
      <c r="S35" s="10"/>
      <c r="T35" s="21">
        <f t="shared" si="3"/>
        <v>14386.08</v>
      </c>
      <c r="U35" s="21"/>
      <c r="V35" s="21">
        <f t="shared" si="4"/>
        <v>3596.52</v>
      </c>
      <c r="W35" s="10"/>
      <c r="X35" s="28"/>
    </row>
    <row r="36" customHeight="1" spans="1:24">
      <c r="A36" s="10" t="s">
        <v>106</v>
      </c>
      <c r="B36" s="13" t="s">
        <v>107</v>
      </c>
      <c r="C36" s="12" t="s">
        <v>16</v>
      </c>
      <c r="D36" s="12"/>
      <c r="E36" s="12"/>
      <c r="F36" s="12"/>
      <c r="G36" s="12"/>
      <c r="H36" s="10" t="s">
        <v>104</v>
      </c>
      <c r="I36" s="10"/>
      <c r="J36" s="20" t="s">
        <v>23</v>
      </c>
      <c r="K36" s="10"/>
      <c r="L36" s="20" t="str">
        <f t="shared" si="0"/>
        <v>251</v>
      </c>
      <c r="M36" s="10"/>
      <c r="N36" s="21">
        <f t="shared" si="10"/>
        <v>323790</v>
      </c>
      <c r="O36" s="21"/>
      <c r="P36" s="21">
        <f t="shared" si="2"/>
        <v>13275.39</v>
      </c>
      <c r="Q36" s="10"/>
      <c r="R36" s="25">
        <v>0.8</v>
      </c>
      <c r="S36" s="10"/>
      <c r="T36" s="21">
        <f t="shared" si="3"/>
        <v>10620.312</v>
      </c>
      <c r="U36" s="21"/>
      <c r="V36" s="21">
        <f t="shared" si="4"/>
        <v>2655.078</v>
      </c>
      <c r="W36" s="10"/>
      <c r="X36" s="28"/>
    </row>
    <row r="37" customHeight="1" spans="1:24">
      <c r="A37" s="10" t="s">
        <v>108</v>
      </c>
      <c r="B37" s="13" t="s">
        <v>109</v>
      </c>
      <c r="C37" s="12" t="s">
        <v>16</v>
      </c>
      <c r="D37" s="12"/>
      <c r="E37" s="12"/>
      <c r="F37" s="12"/>
      <c r="G37" s="12"/>
      <c r="H37" s="10" t="s">
        <v>22</v>
      </c>
      <c r="I37" s="10"/>
      <c r="J37" s="20" t="s">
        <v>110</v>
      </c>
      <c r="K37" s="10"/>
      <c r="L37" s="20" t="str">
        <f t="shared" si="0"/>
        <v>221</v>
      </c>
      <c r="M37" s="10"/>
      <c r="N37" s="21">
        <f t="shared" si="10"/>
        <v>285090</v>
      </c>
      <c r="O37" s="21"/>
      <c r="P37" s="21">
        <f t="shared" si="2"/>
        <v>11688.69</v>
      </c>
      <c r="Q37" s="10"/>
      <c r="R37" s="25">
        <v>0.8</v>
      </c>
      <c r="S37" s="10"/>
      <c r="T37" s="21">
        <f t="shared" si="3"/>
        <v>9350.952</v>
      </c>
      <c r="U37" s="21"/>
      <c r="V37" s="21">
        <f t="shared" si="4"/>
        <v>2337.738</v>
      </c>
      <c r="W37" s="10"/>
      <c r="X37" s="28"/>
    </row>
    <row r="38" customHeight="1" spans="1:24">
      <c r="A38" s="10" t="s">
        <v>111</v>
      </c>
      <c r="B38" s="13" t="s">
        <v>112</v>
      </c>
      <c r="C38" s="12" t="s">
        <v>16</v>
      </c>
      <c r="D38" s="12"/>
      <c r="E38" s="12"/>
      <c r="F38" s="12"/>
      <c r="G38" s="12"/>
      <c r="H38" s="10" t="s">
        <v>113</v>
      </c>
      <c r="I38" s="10"/>
      <c r="J38" s="20">
        <v>1664</v>
      </c>
      <c r="K38" s="10"/>
      <c r="L38" s="20">
        <f t="shared" si="0"/>
        <v>1664</v>
      </c>
      <c r="M38" s="10"/>
      <c r="N38" s="21">
        <f t="shared" ref="N38:N42" si="11">J38*1290</f>
        <v>2146560</v>
      </c>
      <c r="O38" s="21"/>
      <c r="P38" s="21">
        <f t="shared" si="2"/>
        <v>88008.96</v>
      </c>
      <c r="Q38" s="10"/>
      <c r="R38" s="25">
        <v>0.8</v>
      </c>
      <c r="S38" s="10"/>
      <c r="T38" s="21">
        <f t="shared" si="3"/>
        <v>70407.168</v>
      </c>
      <c r="U38" s="21"/>
      <c r="V38" s="21">
        <f t="shared" si="4"/>
        <v>17601.792</v>
      </c>
      <c r="W38" s="10"/>
      <c r="X38" s="28"/>
    </row>
    <row r="39" customHeight="1" spans="1:24">
      <c r="A39" s="10" t="s">
        <v>114</v>
      </c>
      <c r="B39" s="13" t="s">
        <v>115</v>
      </c>
      <c r="C39" s="12" t="s">
        <v>16</v>
      </c>
      <c r="D39" s="12"/>
      <c r="E39" s="12"/>
      <c r="F39" s="12"/>
      <c r="G39" s="12"/>
      <c r="H39" s="10" t="s">
        <v>116</v>
      </c>
      <c r="I39" s="10"/>
      <c r="J39" s="20">
        <v>458</v>
      </c>
      <c r="K39" s="10"/>
      <c r="L39" s="20">
        <f t="shared" si="0"/>
        <v>458</v>
      </c>
      <c r="M39" s="10"/>
      <c r="N39" s="21">
        <f t="shared" si="11"/>
        <v>590820</v>
      </c>
      <c r="O39" s="21"/>
      <c r="P39" s="21">
        <f t="shared" si="2"/>
        <v>24223.62</v>
      </c>
      <c r="Q39" s="10"/>
      <c r="R39" s="25">
        <v>0.8</v>
      </c>
      <c r="S39" s="10"/>
      <c r="T39" s="21">
        <f t="shared" si="3"/>
        <v>19378.896</v>
      </c>
      <c r="U39" s="21"/>
      <c r="V39" s="21">
        <f t="shared" si="4"/>
        <v>4844.724</v>
      </c>
      <c r="W39" s="10"/>
      <c r="X39" s="28"/>
    </row>
    <row r="40" customHeight="1" spans="1:24">
      <c r="A40" s="10" t="s">
        <v>117</v>
      </c>
      <c r="B40" s="13" t="s">
        <v>118</v>
      </c>
      <c r="C40" s="12" t="s">
        <v>16</v>
      </c>
      <c r="D40" s="12"/>
      <c r="E40" s="12"/>
      <c r="F40" s="12"/>
      <c r="G40" s="12"/>
      <c r="H40" s="10" t="s">
        <v>92</v>
      </c>
      <c r="I40" s="10"/>
      <c r="J40" s="20">
        <v>272.66</v>
      </c>
      <c r="K40" s="10"/>
      <c r="L40" s="20">
        <f t="shared" si="0"/>
        <v>272.66</v>
      </c>
      <c r="M40" s="10"/>
      <c r="N40" s="21">
        <f t="shared" si="11"/>
        <v>351731.4</v>
      </c>
      <c r="O40" s="21"/>
      <c r="P40" s="21">
        <f t="shared" si="2"/>
        <v>14420.9874</v>
      </c>
      <c r="Q40" s="10"/>
      <c r="R40" s="25">
        <v>0.8</v>
      </c>
      <c r="S40" s="10"/>
      <c r="T40" s="21">
        <f t="shared" si="3"/>
        <v>11536.78992</v>
      </c>
      <c r="U40" s="21"/>
      <c r="V40" s="21">
        <f t="shared" si="4"/>
        <v>2884.19748</v>
      </c>
      <c r="W40" s="10"/>
      <c r="X40" s="28"/>
    </row>
    <row r="41" customHeight="1" spans="1:24">
      <c r="A41" s="10" t="s">
        <v>119</v>
      </c>
      <c r="B41" s="13" t="s">
        <v>120</v>
      </c>
      <c r="C41" s="12" t="s">
        <v>16</v>
      </c>
      <c r="D41" s="12"/>
      <c r="E41" s="12"/>
      <c r="F41" s="12"/>
      <c r="G41" s="12"/>
      <c r="H41" s="10" t="s">
        <v>19</v>
      </c>
      <c r="I41" s="10"/>
      <c r="J41" s="20">
        <v>180</v>
      </c>
      <c r="K41" s="10"/>
      <c r="L41" s="20">
        <f t="shared" si="0"/>
        <v>180</v>
      </c>
      <c r="M41" s="10"/>
      <c r="N41" s="21">
        <f t="shared" si="11"/>
        <v>232200</v>
      </c>
      <c r="O41" s="21"/>
      <c r="P41" s="21">
        <f t="shared" si="2"/>
        <v>9520.2</v>
      </c>
      <c r="Q41" s="10"/>
      <c r="R41" s="25">
        <v>0.8</v>
      </c>
      <c r="S41" s="10"/>
      <c r="T41" s="21">
        <f t="shared" si="3"/>
        <v>7616.16</v>
      </c>
      <c r="U41" s="21"/>
      <c r="V41" s="21">
        <f t="shared" si="4"/>
        <v>1904.04</v>
      </c>
      <c r="W41" s="10"/>
      <c r="X41" s="28"/>
    </row>
    <row r="42" customHeight="1" spans="1:24">
      <c r="A42" s="10" t="s">
        <v>121</v>
      </c>
      <c r="B42" s="13" t="s">
        <v>122</v>
      </c>
      <c r="C42" s="12" t="s">
        <v>16</v>
      </c>
      <c r="D42" s="12"/>
      <c r="E42" s="12"/>
      <c r="F42" s="12"/>
      <c r="G42" s="12"/>
      <c r="H42" s="10" t="s">
        <v>29</v>
      </c>
      <c r="I42" s="10"/>
      <c r="J42" s="20">
        <v>464</v>
      </c>
      <c r="K42" s="10"/>
      <c r="L42" s="20">
        <f t="shared" si="0"/>
        <v>464</v>
      </c>
      <c r="M42" s="10"/>
      <c r="N42" s="21">
        <f t="shared" si="11"/>
        <v>598560</v>
      </c>
      <c r="O42" s="21"/>
      <c r="P42" s="21">
        <f t="shared" si="2"/>
        <v>24540.96</v>
      </c>
      <c r="Q42" s="10"/>
      <c r="R42" s="25">
        <v>0.8</v>
      </c>
      <c r="S42" s="10"/>
      <c r="T42" s="21">
        <f t="shared" si="3"/>
        <v>19632.768</v>
      </c>
      <c r="U42" s="21"/>
      <c r="V42" s="21">
        <f t="shared" si="4"/>
        <v>4908.192</v>
      </c>
      <c r="W42" s="10"/>
      <c r="X42" s="28"/>
    </row>
    <row r="43" customHeight="1" spans="1:24">
      <c r="A43" s="10" t="s">
        <v>123</v>
      </c>
      <c r="B43" s="13" t="s">
        <v>124</v>
      </c>
      <c r="C43" s="12" t="s">
        <v>16</v>
      </c>
      <c r="D43" s="12"/>
      <c r="E43" s="12"/>
      <c r="F43" s="12"/>
      <c r="G43" s="12"/>
      <c r="H43" s="10" t="s">
        <v>22</v>
      </c>
      <c r="I43" s="10"/>
      <c r="J43" s="20" t="s">
        <v>125</v>
      </c>
      <c r="K43" s="10"/>
      <c r="L43" s="20" t="str">
        <f t="shared" si="0"/>
        <v>282.97</v>
      </c>
      <c r="M43" s="10"/>
      <c r="N43" s="21">
        <f t="shared" ref="N43:N45" si="12">L43*1290</f>
        <v>365031.3</v>
      </c>
      <c r="O43" s="21"/>
      <c r="P43" s="21">
        <f t="shared" si="2"/>
        <v>14966.2833</v>
      </c>
      <c r="Q43" s="10"/>
      <c r="R43" s="25">
        <v>0.8</v>
      </c>
      <c r="S43" s="10"/>
      <c r="T43" s="21">
        <f t="shared" si="3"/>
        <v>11973.02664</v>
      </c>
      <c r="U43" s="21"/>
      <c r="V43" s="21">
        <f t="shared" si="4"/>
        <v>2993.25666</v>
      </c>
      <c r="W43" s="10"/>
      <c r="X43" s="28"/>
    </row>
    <row r="44" customHeight="1" spans="1:24">
      <c r="A44" s="10" t="s">
        <v>126</v>
      </c>
      <c r="B44" s="13" t="s">
        <v>127</v>
      </c>
      <c r="C44" s="12" t="s">
        <v>16</v>
      </c>
      <c r="D44" s="12"/>
      <c r="E44" s="12"/>
      <c r="F44" s="12"/>
      <c r="G44" s="12"/>
      <c r="H44" s="10" t="s">
        <v>22</v>
      </c>
      <c r="I44" s="10"/>
      <c r="J44" s="20" t="s">
        <v>128</v>
      </c>
      <c r="K44" s="10"/>
      <c r="L44" s="20" t="str">
        <f t="shared" si="0"/>
        <v>801</v>
      </c>
      <c r="M44" s="10"/>
      <c r="N44" s="21">
        <f t="shared" si="12"/>
        <v>1033290</v>
      </c>
      <c r="O44" s="21"/>
      <c r="P44" s="21">
        <f t="shared" si="2"/>
        <v>42364.89</v>
      </c>
      <c r="Q44" s="10"/>
      <c r="R44" s="25">
        <v>0.8</v>
      </c>
      <c r="S44" s="10"/>
      <c r="T44" s="21">
        <f t="shared" si="3"/>
        <v>33891.912</v>
      </c>
      <c r="U44" s="21"/>
      <c r="V44" s="21">
        <f t="shared" si="4"/>
        <v>8472.978</v>
      </c>
      <c r="W44" s="10"/>
      <c r="X44" s="28"/>
    </row>
    <row r="45" customHeight="1" spans="1:24">
      <c r="A45" s="10" t="s">
        <v>129</v>
      </c>
      <c r="B45" s="13" t="s">
        <v>130</v>
      </c>
      <c r="C45" s="12" t="s">
        <v>16</v>
      </c>
      <c r="D45" s="12"/>
      <c r="E45" s="12"/>
      <c r="F45" s="12"/>
      <c r="G45" s="12"/>
      <c r="H45" s="10" t="s">
        <v>88</v>
      </c>
      <c r="I45" s="10"/>
      <c r="J45" s="20" t="s">
        <v>131</v>
      </c>
      <c r="K45" s="10"/>
      <c r="L45" s="20" t="str">
        <f t="shared" si="0"/>
        <v>300.79</v>
      </c>
      <c r="M45" s="10"/>
      <c r="N45" s="21">
        <f t="shared" si="12"/>
        <v>388019.1</v>
      </c>
      <c r="O45" s="21"/>
      <c r="P45" s="21">
        <f t="shared" si="2"/>
        <v>15908.7831</v>
      </c>
      <c r="Q45" s="10"/>
      <c r="R45" s="25">
        <v>0.8</v>
      </c>
      <c r="S45" s="10"/>
      <c r="T45" s="21">
        <f t="shared" si="3"/>
        <v>12727.02648</v>
      </c>
      <c r="U45" s="21"/>
      <c r="V45" s="21">
        <f t="shared" si="4"/>
        <v>3181.75662</v>
      </c>
      <c r="W45" s="10"/>
      <c r="X45" s="28"/>
    </row>
    <row r="46" customHeight="1" spans="1:24">
      <c r="A46" s="10" t="s">
        <v>132</v>
      </c>
      <c r="B46" s="13" t="s">
        <v>133</v>
      </c>
      <c r="C46" s="12" t="s">
        <v>16</v>
      </c>
      <c r="D46" s="12"/>
      <c r="E46" s="12"/>
      <c r="F46" s="12"/>
      <c r="G46" s="12"/>
      <c r="H46" s="10" t="s">
        <v>88</v>
      </c>
      <c r="I46" s="10"/>
      <c r="J46" s="20">
        <v>298</v>
      </c>
      <c r="K46" s="10"/>
      <c r="L46" s="20">
        <f t="shared" si="0"/>
        <v>298</v>
      </c>
      <c r="M46" s="10"/>
      <c r="N46" s="21">
        <f t="shared" ref="N46:N49" si="13">J46*1290</f>
        <v>384420</v>
      </c>
      <c r="O46" s="21"/>
      <c r="P46" s="21">
        <f t="shared" si="2"/>
        <v>15761.22</v>
      </c>
      <c r="Q46" s="10"/>
      <c r="R46" s="25">
        <v>0.8</v>
      </c>
      <c r="S46" s="10"/>
      <c r="T46" s="21">
        <f t="shared" si="3"/>
        <v>12608.976</v>
      </c>
      <c r="U46" s="21"/>
      <c r="V46" s="21">
        <f t="shared" si="4"/>
        <v>3152.244</v>
      </c>
      <c r="W46" s="10"/>
      <c r="X46" s="28"/>
    </row>
    <row r="47" customHeight="1" spans="1:24">
      <c r="A47" s="10" t="s">
        <v>134</v>
      </c>
      <c r="B47" s="13" t="s">
        <v>135</v>
      </c>
      <c r="C47" s="12" t="s">
        <v>16</v>
      </c>
      <c r="D47" s="12"/>
      <c r="E47" s="12"/>
      <c r="F47" s="12"/>
      <c r="G47" s="12"/>
      <c r="H47" s="10" t="s">
        <v>136</v>
      </c>
      <c r="I47" s="10"/>
      <c r="J47" s="20" t="s">
        <v>137</v>
      </c>
      <c r="K47" s="10"/>
      <c r="L47" s="20" t="str">
        <f t="shared" si="0"/>
        <v>296.98</v>
      </c>
      <c r="M47" s="10"/>
      <c r="N47" s="21">
        <f t="shared" ref="N47:N51" si="14">L47*1290</f>
        <v>383104.2</v>
      </c>
      <c r="O47" s="21"/>
      <c r="P47" s="21">
        <f t="shared" si="2"/>
        <v>15707.2722</v>
      </c>
      <c r="Q47" s="10"/>
      <c r="R47" s="25">
        <v>0.8</v>
      </c>
      <c r="S47" s="10"/>
      <c r="T47" s="21">
        <f t="shared" si="3"/>
        <v>12565.81776</v>
      </c>
      <c r="U47" s="21"/>
      <c r="V47" s="21">
        <f t="shared" si="4"/>
        <v>3141.45444</v>
      </c>
      <c r="W47" s="10"/>
      <c r="X47" s="28"/>
    </row>
    <row r="48" customHeight="1" spans="1:24">
      <c r="A48" s="10" t="s">
        <v>138</v>
      </c>
      <c r="B48" s="13" t="s">
        <v>139</v>
      </c>
      <c r="C48" s="12" t="s">
        <v>16</v>
      </c>
      <c r="D48" s="12"/>
      <c r="E48" s="12"/>
      <c r="F48" s="12"/>
      <c r="G48" s="12"/>
      <c r="H48" s="10" t="s">
        <v>29</v>
      </c>
      <c r="I48" s="10"/>
      <c r="J48" s="20">
        <v>252</v>
      </c>
      <c r="K48" s="10"/>
      <c r="L48" s="20">
        <f t="shared" si="0"/>
        <v>252</v>
      </c>
      <c r="M48" s="10"/>
      <c r="N48" s="21">
        <f t="shared" si="13"/>
        <v>325080</v>
      </c>
      <c r="O48" s="21"/>
      <c r="P48" s="21">
        <f t="shared" si="2"/>
        <v>13328.28</v>
      </c>
      <c r="Q48" s="10"/>
      <c r="R48" s="25">
        <v>0.8</v>
      </c>
      <c r="S48" s="10"/>
      <c r="T48" s="21">
        <f t="shared" si="3"/>
        <v>10662.624</v>
      </c>
      <c r="U48" s="21"/>
      <c r="V48" s="21">
        <f t="shared" si="4"/>
        <v>2665.656</v>
      </c>
      <c r="W48" s="10"/>
      <c r="X48" s="28"/>
    </row>
    <row r="49" customHeight="1" spans="1:24">
      <c r="A49" s="10" t="s">
        <v>140</v>
      </c>
      <c r="B49" s="13" t="s">
        <v>141</v>
      </c>
      <c r="C49" s="12" t="s">
        <v>16</v>
      </c>
      <c r="D49" s="12"/>
      <c r="E49" s="12"/>
      <c r="F49" s="12"/>
      <c r="G49" s="12"/>
      <c r="H49" s="10" t="s">
        <v>19</v>
      </c>
      <c r="I49" s="10"/>
      <c r="J49" s="20">
        <v>220</v>
      </c>
      <c r="K49" s="10"/>
      <c r="L49" s="20">
        <f t="shared" si="0"/>
        <v>220</v>
      </c>
      <c r="M49" s="10"/>
      <c r="N49" s="21">
        <f t="shared" si="13"/>
        <v>283800</v>
      </c>
      <c r="O49" s="21"/>
      <c r="P49" s="21">
        <f t="shared" si="2"/>
        <v>11635.8</v>
      </c>
      <c r="Q49" s="10"/>
      <c r="R49" s="25">
        <v>0.8</v>
      </c>
      <c r="S49" s="10"/>
      <c r="T49" s="21">
        <f t="shared" si="3"/>
        <v>9308.64</v>
      </c>
      <c r="U49" s="21"/>
      <c r="V49" s="21">
        <f t="shared" si="4"/>
        <v>2327.16</v>
      </c>
      <c r="W49" s="10"/>
      <c r="X49" s="28"/>
    </row>
    <row r="50" customHeight="1" spans="1:24">
      <c r="A50" s="10" t="s">
        <v>142</v>
      </c>
      <c r="B50" s="13" t="s">
        <v>143</v>
      </c>
      <c r="C50" s="12" t="s">
        <v>16</v>
      </c>
      <c r="D50" s="12"/>
      <c r="E50" s="12"/>
      <c r="F50" s="12"/>
      <c r="G50" s="12"/>
      <c r="H50" s="10" t="s">
        <v>22</v>
      </c>
      <c r="I50" s="10"/>
      <c r="J50" s="20" t="s">
        <v>144</v>
      </c>
      <c r="K50" s="10"/>
      <c r="L50" s="20" t="str">
        <f t="shared" si="0"/>
        <v>151.28</v>
      </c>
      <c r="M50" s="10"/>
      <c r="N50" s="21">
        <f t="shared" si="14"/>
        <v>195151.2</v>
      </c>
      <c r="O50" s="21"/>
      <c r="P50" s="21">
        <f t="shared" si="2"/>
        <v>8001.1992</v>
      </c>
      <c r="Q50" s="10"/>
      <c r="R50" s="25">
        <v>0.8</v>
      </c>
      <c r="S50" s="10"/>
      <c r="T50" s="21">
        <f t="shared" si="3"/>
        <v>6400.95936</v>
      </c>
      <c r="U50" s="21"/>
      <c r="V50" s="21">
        <f t="shared" si="4"/>
        <v>1600.23984</v>
      </c>
      <c r="W50" s="10"/>
      <c r="X50" s="28"/>
    </row>
    <row r="51" customHeight="1" spans="1:24">
      <c r="A51" s="10" t="s">
        <v>145</v>
      </c>
      <c r="B51" s="13" t="s">
        <v>146</v>
      </c>
      <c r="C51" s="12" t="s">
        <v>16</v>
      </c>
      <c r="D51" s="12"/>
      <c r="E51" s="12"/>
      <c r="F51" s="12"/>
      <c r="G51" s="12"/>
      <c r="H51" s="10" t="s">
        <v>77</v>
      </c>
      <c r="I51" s="10"/>
      <c r="J51" s="20" t="s">
        <v>147</v>
      </c>
      <c r="K51" s="10"/>
      <c r="L51" s="20" t="str">
        <f t="shared" si="0"/>
        <v>252.87</v>
      </c>
      <c r="M51" s="10"/>
      <c r="N51" s="21">
        <f t="shared" si="14"/>
        <v>326202.3</v>
      </c>
      <c r="O51" s="21"/>
      <c r="P51" s="21">
        <f t="shared" si="2"/>
        <v>13374.2943</v>
      </c>
      <c r="Q51" s="10"/>
      <c r="R51" s="25">
        <v>0.8</v>
      </c>
      <c r="S51" s="10"/>
      <c r="T51" s="21">
        <f t="shared" si="3"/>
        <v>10699.43544</v>
      </c>
      <c r="U51" s="21"/>
      <c r="V51" s="21">
        <f t="shared" si="4"/>
        <v>2674.85886</v>
      </c>
      <c r="W51" s="10"/>
      <c r="X51" s="28"/>
    </row>
    <row r="52" customHeight="1" spans="1:24">
      <c r="A52" s="10" t="s">
        <v>148</v>
      </c>
      <c r="B52" s="13" t="s">
        <v>149</v>
      </c>
      <c r="C52" s="12" t="s">
        <v>16</v>
      </c>
      <c r="D52" s="12"/>
      <c r="E52" s="12"/>
      <c r="F52" s="12"/>
      <c r="G52" s="12"/>
      <c r="H52" s="10" t="s">
        <v>77</v>
      </c>
      <c r="I52" s="10"/>
      <c r="J52" s="20">
        <v>251</v>
      </c>
      <c r="K52" s="10"/>
      <c r="L52" s="20">
        <f t="shared" si="0"/>
        <v>251</v>
      </c>
      <c r="M52" s="10"/>
      <c r="N52" s="21">
        <f t="shared" ref="N52:N58" si="15">J52*1290</f>
        <v>323790</v>
      </c>
      <c r="O52" s="21"/>
      <c r="P52" s="21">
        <f t="shared" si="2"/>
        <v>13275.39</v>
      </c>
      <c r="Q52" s="10"/>
      <c r="R52" s="25">
        <v>0.8</v>
      </c>
      <c r="S52" s="10"/>
      <c r="T52" s="21">
        <f t="shared" si="3"/>
        <v>10620.312</v>
      </c>
      <c r="U52" s="21"/>
      <c r="V52" s="21">
        <f t="shared" si="4"/>
        <v>2655.078</v>
      </c>
      <c r="W52" s="10"/>
      <c r="X52" s="28"/>
    </row>
    <row r="53" customHeight="1" spans="1:24">
      <c r="A53" s="10" t="s">
        <v>150</v>
      </c>
      <c r="B53" s="13" t="s">
        <v>151</v>
      </c>
      <c r="C53" s="12" t="s">
        <v>16</v>
      </c>
      <c r="D53" s="12"/>
      <c r="E53" s="12"/>
      <c r="F53" s="12"/>
      <c r="G53" s="12"/>
      <c r="H53" s="10" t="s">
        <v>29</v>
      </c>
      <c r="I53" s="10"/>
      <c r="J53" s="20">
        <v>195</v>
      </c>
      <c r="K53" s="10"/>
      <c r="L53" s="20">
        <f t="shared" si="0"/>
        <v>195</v>
      </c>
      <c r="M53" s="10"/>
      <c r="N53" s="21">
        <f t="shared" si="15"/>
        <v>251550</v>
      </c>
      <c r="O53" s="21"/>
      <c r="P53" s="21">
        <f t="shared" si="2"/>
        <v>10313.55</v>
      </c>
      <c r="Q53" s="10"/>
      <c r="R53" s="25">
        <v>0.8</v>
      </c>
      <c r="S53" s="10"/>
      <c r="T53" s="21">
        <f t="shared" si="3"/>
        <v>8250.84</v>
      </c>
      <c r="U53" s="21"/>
      <c r="V53" s="21">
        <f t="shared" si="4"/>
        <v>2062.71</v>
      </c>
      <c r="W53" s="10"/>
      <c r="X53" s="28"/>
    </row>
    <row r="54" customHeight="1" spans="1:24">
      <c r="A54" s="10" t="s">
        <v>152</v>
      </c>
      <c r="B54" s="13" t="s">
        <v>153</v>
      </c>
      <c r="C54" s="12" t="s">
        <v>16</v>
      </c>
      <c r="D54" s="12"/>
      <c r="E54" s="12"/>
      <c r="F54" s="12"/>
      <c r="G54" s="12"/>
      <c r="H54" s="10" t="s">
        <v>154</v>
      </c>
      <c r="I54" s="10"/>
      <c r="J54" s="20" t="s">
        <v>155</v>
      </c>
      <c r="K54" s="10"/>
      <c r="L54" s="20" t="str">
        <f t="shared" si="0"/>
        <v>420</v>
      </c>
      <c r="M54" s="10"/>
      <c r="N54" s="21">
        <f>L54*1290</f>
        <v>541800</v>
      </c>
      <c r="O54" s="21"/>
      <c r="P54" s="21">
        <f t="shared" si="2"/>
        <v>22213.8</v>
      </c>
      <c r="Q54" s="10"/>
      <c r="R54" s="25">
        <v>0.8</v>
      </c>
      <c r="S54" s="10"/>
      <c r="T54" s="21">
        <f t="shared" si="3"/>
        <v>17771.04</v>
      </c>
      <c r="U54" s="21"/>
      <c r="V54" s="21">
        <f t="shared" si="4"/>
        <v>4442.76</v>
      </c>
      <c r="W54" s="10"/>
      <c r="X54" s="28"/>
    </row>
    <row r="55" customHeight="1" spans="1:24">
      <c r="A55" s="10" t="s">
        <v>156</v>
      </c>
      <c r="B55" s="13" t="s">
        <v>157</v>
      </c>
      <c r="C55" s="12" t="s">
        <v>16</v>
      </c>
      <c r="D55" s="12"/>
      <c r="E55" s="12"/>
      <c r="F55" s="12"/>
      <c r="G55" s="12"/>
      <c r="H55" s="10" t="s">
        <v>158</v>
      </c>
      <c r="I55" s="10"/>
      <c r="J55" s="20">
        <v>1287</v>
      </c>
      <c r="K55" s="10"/>
      <c r="L55" s="20">
        <f t="shared" si="0"/>
        <v>1287</v>
      </c>
      <c r="M55" s="10"/>
      <c r="N55" s="21">
        <f t="shared" si="15"/>
        <v>1660230</v>
      </c>
      <c r="O55" s="21"/>
      <c r="P55" s="21">
        <f t="shared" si="2"/>
        <v>68069.43</v>
      </c>
      <c r="Q55" s="10"/>
      <c r="R55" s="25">
        <v>0.8</v>
      </c>
      <c r="S55" s="10"/>
      <c r="T55" s="21">
        <f t="shared" si="3"/>
        <v>54455.544</v>
      </c>
      <c r="U55" s="21"/>
      <c r="V55" s="21">
        <f t="shared" si="4"/>
        <v>13613.886</v>
      </c>
      <c r="W55" s="10"/>
      <c r="X55" s="28"/>
    </row>
    <row r="56" customHeight="1" spans="1:24">
      <c r="A56" s="10" t="s">
        <v>159</v>
      </c>
      <c r="B56" s="13" t="s">
        <v>160</v>
      </c>
      <c r="C56" s="12" t="s">
        <v>16</v>
      </c>
      <c r="D56" s="12"/>
      <c r="E56" s="12"/>
      <c r="F56" s="12"/>
      <c r="G56" s="12"/>
      <c r="H56" s="10" t="s">
        <v>136</v>
      </c>
      <c r="I56" s="10"/>
      <c r="J56" s="20">
        <v>428</v>
      </c>
      <c r="K56" s="10"/>
      <c r="L56" s="20">
        <f t="shared" si="0"/>
        <v>428</v>
      </c>
      <c r="M56" s="10"/>
      <c r="N56" s="21">
        <f t="shared" si="15"/>
        <v>552120</v>
      </c>
      <c r="O56" s="21"/>
      <c r="P56" s="21">
        <f t="shared" si="2"/>
        <v>22636.92</v>
      </c>
      <c r="Q56" s="10"/>
      <c r="R56" s="25">
        <v>0.8</v>
      </c>
      <c r="S56" s="10"/>
      <c r="T56" s="21">
        <f t="shared" si="3"/>
        <v>18109.536</v>
      </c>
      <c r="U56" s="21"/>
      <c r="V56" s="21">
        <f t="shared" si="4"/>
        <v>4527.384</v>
      </c>
      <c r="W56" s="10"/>
      <c r="X56" s="28"/>
    </row>
    <row r="57" customHeight="1" spans="1:24">
      <c r="A57" s="10" t="s">
        <v>161</v>
      </c>
      <c r="B57" s="13" t="s">
        <v>162</v>
      </c>
      <c r="C57" s="12" t="s">
        <v>16</v>
      </c>
      <c r="D57" s="12"/>
      <c r="E57" s="12"/>
      <c r="F57" s="12"/>
      <c r="G57" s="12"/>
      <c r="H57" s="10" t="s">
        <v>163</v>
      </c>
      <c r="I57" s="10"/>
      <c r="J57" s="20">
        <v>921</v>
      </c>
      <c r="K57" s="10"/>
      <c r="L57" s="20">
        <f t="shared" si="0"/>
        <v>921</v>
      </c>
      <c r="M57" s="10"/>
      <c r="N57" s="21">
        <f t="shared" si="15"/>
        <v>1188090</v>
      </c>
      <c r="O57" s="21"/>
      <c r="P57" s="21">
        <f t="shared" si="2"/>
        <v>48711.69</v>
      </c>
      <c r="Q57" s="10"/>
      <c r="R57" s="25">
        <v>0.8</v>
      </c>
      <c r="S57" s="10"/>
      <c r="T57" s="21">
        <f t="shared" si="3"/>
        <v>38969.352</v>
      </c>
      <c r="U57" s="21"/>
      <c r="V57" s="21">
        <f t="shared" si="4"/>
        <v>9742.338</v>
      </c>
      <c r="W57" s="10"/>
      <c r="X57" s="28"/>
    </row>
    <row r="58" customHeight="1" spans="1:25">
      <c r="A58" s="10" t="s">
        <v>164</v>
      </c>
      <c r="B58" s="13" t="s">
        <v>165</v>
      </c>
      <c r="C58" s="12" t="s">
        <v>16</v>
      </c>
      <c r="D58" s="12"/>
      <c r="E58" s="12"/>
      <c r="F58" s="12"/>
      <c r="G58" s="12"/>
      <c r="H58" s="10" t="s">
        <v>166</v>
      </c>
      <c r="I58" s="10"/>
      <c r="J58" s="20">
        <v>482</v>
      </c>
      <c r="K58" s="10"/>
      <c r="L58" s="20">
        <f t="shared" si="0"/>
        <v>482</v>
      </c>
      <c r="M58" s="10"/>
      <c r="N58" s="21">
        <f t="shared" si="15"/>
        <v>621780</v>
      </c>
      <c r="O58" s="21"/>
      <c r="P58" s="21">
        <f t="shared" si="2"/>
        <v>25492.98</v>
      </c>
      <c r="Q58" s="10"/>
      <c r="R58" s="25">
        <v>0.8</v>
      </c>
      <c r="S58" s="10"/>
      <c r="T58" s="21">
        <f t="shared" si="3"/>
        <v>20394.384</v>
      </c>
      <c r="U58" s="21"/>
      <c r="V58" s="21">
        <f t="shared" si="4"/>
        <v>5098.596</v>
      </c>
      <c r="W58" s="10"/>
      <c r="X58" s="26"/>
      <c r="Y58" s="31"/>
    </row>
    <row r="59" customHeight="1" spans="1:24">
      <c r="A59" s="10" t="s">
        <v>167</v>
      </c>
      <c r="B59" s="13" t="s">
        <v>168</v>
      </c>
      <c r="C59" s="12" t="s">
        <v>16</v>
      </c>
      <c r="D59" s="12"/>
      <c r="E59" s="12"/>
      <c r="F59" s="12"/>
      <c r="G59" s="12"/>
      <c r="H59" s="10" t="s">
        <v>136</v>
      </c>
      <c r="I59" s="10"/>
      <c r="J59" s="20" t="s">
        <v>169</v>
      </c>
      <c r="K59" s="10"/>
      <c r="L59" s="20" t="str">
        <f t="shared" si="0"/>
        <v>292.53</v>
      </c>
      <c r="M59" s="10"/>
      <c r="N59" s="21">
        <f t="shared" ref="N59:N63" si="16">L59*1290</f>
        <v>377363.7</v>
      </c>
      <c r="O59" s="21"/>
      <c r="P59" s="21">
        <f t="shared" si="2"/>
        <v>15471.9117</v>
      </c>
      <c r="Q59" s="10"/>
      <c r="R59" s="25">
        <v>0.8</v>
      </c>
      <c r="S59" s="10"/>
      <c r="T59" s="21">
        <f t="shared" si="3"/>
        <v>12377.52936</v>
      </c>
      <c r="U59" s="21"/>
      <c r="V59" s="21">
        <f t="shared" si="4"/>
        <v>3094.38234</v>
      </c>
      <c r="W59" s="10"/>
      <c r="X59" s="28"/>
    </row>
    <row r="60" customHeight="1" spans="1:24">
      <c r="A60" s="10" t="s">
        <v>170</v>
      </c>
      <c r="B60" s="13" t="s">
        <v>171</v>
      </c>
      <c r="C60" s="12" t="s">
        <v>16</v>
      </c>
      <c r="D60" s="12"/>
      <c r="E60" s="12"/>
      <c r="F60" s="12"/>
      <c r="G60" s="12"/>
      <c r="H60" s="10" t="s">
        <v>52</v>
      </c>
      <c r="I60" s="10"/>
      <c r="J60" s="20">
        <v>119</v>
      </c>
      <c r="K60" s="10"/>
      <c r="L60" s="20">
        <f t="shared" si="0"/>
        <v>119</v>
      </c>
      <c r="M60" s="10"/>
      <c r="N60" s="21">
        <f t="shared" ref="N60:N66" si="17">J60*1290</f>
        <v>153510</v>
      </c>
      <c r="O60" s="21"/>
      <c r="P60" s="21">
        <f t="shared" si="2"/>
        <v>6293.91</v>
      </c>
      <c r="Q60" s="10"/>
      <c r="R60" s="25">
        <v>0.8</v>
      </c>
      <c r="S60" s="10"/>
      <c r="T60" s="21">
        <f t="shared" si="3"/>
        <v>5035.128</v>
      </c>
      <c r="U60" s="21"/>
      <c r="V60" s="21">
        <f t="shared" si="4"/>
        <v>1258.782</v>
      </c>
      <c r="W60" s="10"/>
      <c r="X60" s="28"/>
    </row>
    <row r="61" customHeight="1" spans="1:24">
      <c r="A61" s="10" t="s">
        <v>172</v>
      </c>
      <c r="B61" s="13" t="s">
        <v>173</v>
      </c>
      <c r="C61" s="12" t="s">
        <v>16</v>
      </c>
      <c r="D61" s="12"/>
      <c r="E61" s="12"/>
      <c r="F61" s="12"/>
      <c r="G61" s="12"/>
      <c r="H61" s="10" t="s">
        <v>174</v>
      </c>
      <c r="I61" s="10"/>
      <c r="J61" s="20">
        <v>385.15</v>
      </c>
      <c r="K61" s="10"/>
      <c r="L61" s="20">
        <f t="shared" si="0"/>
        <v>385.15</v>
      </c>
      <c r="M61" s="10"/>
      <c r="N61" s="21">
        <f t="shared" si="17"/>
        <v>496843.5</v>
      </c>
      <c r="O61" s="21"/>
      <c r="P61" s="21">
        <f t="shared" si="2"/>
        <v>20370.5835</v>
      </c>
      <c r="Q61" s="10"/>
      <c r="R61" s="25">
        <v>0.8</v>
      </c>
      <c r="S61" s="10"/>
      <c r="T61" s="21">
        <f t="shared" si="3"/>
        <v>16296.4668</v>
      </c>
      <c r="U61" s="21"/>
      <c r="V61" s="21">
        <f t="shared" si="4"/>
        <v>4074.1167</v>
      </c>
      <c r="W61" s="10"/>
      <c r="X61" s="28"/>
    </row>
    <row r="62" customHeight="1" spans="1:24">
      <c r="A62" s="10" t="s">
        <v>175</v>
      </c>
      <c r="B62" s="13" t="s">
        <v>176</v>
      </c>
      <c r="C62" s="12" t="s">
        <v>16</v>
      </c>
      <c r="D62" s="12"/>
      <c r="E62" s="12"/>
      <c r="F62" s="12"/>
      <c r="G62" s="12"/>
      <c r="H62" s="10" t="s">
        <v>136</v>
      </c>
      <c r="I62" s="10"/>
      <c r="J62" s="20" t="s">
        <v>177</v>
      </c>
      <c r="K62" s="10"/>
      <c r="L62" s="20" t="str">
        <f t="shared" si="0"/>
        <v>309.11</v>
      </c>
      <c r="M62" s="10"/>
      <c r="N62" s="21">
        <f t="shared" si="16"/>
        <v>398751.9</v>
      </c>
      <c r="O62" s="21"/>
      <c r="P62" s="21">
        <f t="shared" si="2"/>
        <v>16348.8279</v>
      </c>
      <c r="Q62" s="10"/>
      <c r="R62" s="25">
        <v>0.8</v>
      </c>
      <c r="S62" s="10"/>
      <c r="T62" s="21">
        <f t="shared" si="3"/>
        <v>13079.06232</v>
      </c>
      <c r="U62" s="21"/>
      <c r="V62" s="21">
        <f t="shared" si="4"/>
        <v>3269.76558</v>
      </c>
      <c r="W62" s="10"/>
      <c r="X62" s="28"/>
    </row>
    <row r="63" customHeight="1" spans="1:24">
      <c r="A63" s="10" t="s">
        <v>178</v>
      </c>
      <c r="B63" s="13" t="s">
        <v>179</v>
      </c>
      <c r="C63" s="12" t="s">
        <v>16</v>
      </c>
      <c r="D63" s="12"/>
      <c r="E63" s="12"/>
      <c r="F63" s="12"/>
      <c r="G63" s="12"/>
      <c r="H63" s="10" t="s">
        <v>88</v>
      </c>
      <c r="I63" s="10"/>
      <c r="J63" s="20" t="s">
        <v>131</v>
      </c>
      <c r="K63" s="10"/>
      <c r="L63" s="20" t="str">
        <f t="shared" si="0"/>
        <v>300.79</v>
      </c>
      <c r="M63" s="10"/>
      <c r="N63" s="21">
        <f t="shared" si="16"/>
        <v>388019.1</v>
      </c>
      <c r="O63" s="21"/>
      <c r="P63" s="21">
        <f t="shared" si="2"/>
        <v>15908.7831</v>
      </c>
      <c r="Q63" s="10"/>
      <c r="R63" s="25">
        <v>0.8</v>
      </c>
      <c r="S63" s="10"/>
      <c r="T63" s="21">
        <f t="shared" si="3"/>
        <v>12727.02648</v>
      </c>
      <c r="U63" s="21"/>
      <c r="V63" s="21">
        <f t="shared" si="4"/>
        <v>3181.75662</v>
      </c>
      <c r="W63" s="10"/>
      <c r="X63" s="28"/>
    </row>
    <row r="64" customHeight="1" spans="1:24">
      <c r="A64" s="10" t="s">
        <v>180</v>
      </c>
      <c r="B64" s="13" t="s">
        <v>181</v>
      </c>
      <c r="C64" s="12" t="s">
        <v>16</v>
      </c>
      <c r="D64" s="12"/>
      <c r="E64" s="12"/>
      <c r="F64" s="12"/>
      <c r="G64" s="12"/>
      <c r="H64" s="10" t="s">
        <v>92</v>
      </c>
      <c r="I64" s="10"/>
      <c r="J64" s="20">
        <v>208</v>
      </c>
      <c r="K64" s="10"/>
      <c r="L64" s="20">
        <f t="shared" si="0"/>
        <v>208</v>
      </c>
      <c r="M64" s="10"/>
      <c r="N64" s="21">
        <f t="shared" si="17"/>
        <v>268320</v>
      </c>
      <c r="O64" s="21"/>
      <c r="P64" s="21">
        <f t="shared" si="2"/>
        <v>11001.12</v>
      </c>
      <c r="Q64" s="10"/>
      <c r="R64" s="25">
        <v>0.8</v>
      </c>
      <c r="S64" s="10"/>
      <c r="T64" s="21">
        <f t="shared" si="3"/>
        <v>8800.896</v>
      </c>
      <c r="U64" s="21"/>
      <c r="V64" s="21">
        <f t="shared" si="4"/>
        <v>2200.224</v>
      </c>
      <c r="W64" s="10"/>
      <c r="X64" s="28"/>
    </row>
    <row r="65" customHeight="1" spans="1:24">
      <c r="A65" s="10" t="s">
        <v>182</v>
      </c>
      <c r="B65" s="13" t="s">
        <v>183</v>
      </c>
      <c r="C65" s="12" t="s">
        <v>16</v>
      </c>
      <c r="D65" s="12"/>
      <c r="E65" s="12"/>
      <c r="F65" s="12"/>
      <c r="G65" s="12"/>
      <c r="H65" s="10" t="s">
        <v>52</v>
      </c>
      <c r="I65" s="10"/>
      <c r="J65" s="20">
        <v>212</v>
      </c>
      <c r="K65" s="10"/>
      <c r="L65" s="20">
        <f t="shared" si="0"/>
        <v>212</v>
      </c>
      <c r="M65" s="10"/>
      <c r="N65" s="21">
        <f t="shared" si="17"/>
        <v>273480</v>
      </c>
      <c r="O65" s="21"/>
      <c r="P65" s="21">
        <f t="shared" si="2"/>
        <v>11212.68</v>
      </c>
      <c r="Q65" s="10"/>
      <c r="R65" s="25">
        <v>0.8</v>
      </c>
      <c r="S65" s="10"/>
      <c r="T65" s="21">
        <f t="shared" si="3"/>
        <v>8970.144</v>
      </c>
      <c r="U65" s="21"/>
      <c r="V65" s="21">
        <f t="shared" si="4"/>
        <v>2242.536</v>
      </c>
      <c r="W65" s="10"/>
      <c r="X65" s="28"/>
    </row>
    <row r="66" customHeight="1" spans="1:24">
      <c r="A66" s="10" t="s">
        <v>184</v>
      </c>
      <c r="B66" s="13" t="s">
        <v>185</v>
      </c>
      <c r="C66" s="12" t="s">
        <v>16</v>
      </c>
      <c r="D66" s="12"/>
      <c r="E66" s="12"/>
      <c r="F66" s="12"/>
      <c r="G66" s="12"/>
      <c r="H66" s="10" t="s">
        <v>186</v>
      </c>
      <c r="I66" s="10"/>
      <c r="J66" s="20">
        <v>455</v>
      </c>
      <c r="K66" s="10"/>
      <c r="L66" s="20">
        <f t="shared" si="0"/>
        <v>455</v>
      </c>
      <c r="M66" s="10"/>
      <c r="N66" s="21">
        <f t="shared" si="17"/>
        <v>586950</v>
      </c>
      <c r="O66" s="21"/>
      <c r="P66" s="21">
        <f t="shared" si="2"/>
        <v>24064.95</v>
      </c>
      <c r="Q66" s="10"/>
      <c r="R66" s="25">
        <v>0.8</v>
      </c>
      <c r="S66" s="10"/>
      <c r="T66" s="21">
        <f t="shared" si="3"/>
        <v>19251.96</v>
      </c>
      <c r="U66" s="21"/>
      <c r="V66" s="21">
        <f t="shared" si="4"/>
        <v>4812.99</v>
      </c>
      <c r="W66" s="10"/>
      <c r="X66" s="28"/>
    </row>
    <row r="67" customHeight="1" spans="1:24">
      <c r="A67" s="10" t="s">
        <v>187</v>
      </c>
      <c r="B67" s="13" t="s">
        <v>188</v>
      </c>
      <c r="C67" s="12" t="s">
        <v>16</v>
      </c>
      <c r="D67" s="12"/>
      <c r="E67" s="12"/>
      <c r="F67" s="12"/>
      <c r="G67" s="12"/>
      <c r="H67" s="10" t="s">
        <v>92</v>
      </c>
      <c r="I67" s="10"/>
      <c r="J67" s="20" t="s">
        <v>189</v>
      </c>
      <c r="K67" s="10"/>
      <c r="L67" s="20" t="str">
        <f t="shared" si="0"/>
        <v>239.96</v>
      </c>
      <c r="M67" s="10"/>
      <c r="N67" s="21">
        <f>L67*1290</f>
        <v>309548.4</v>
      </c>
      <c r="O67" s="21"/>
      <c r="P67" s="21">
        <f t="shared" si="2"/>
        <v>12691.4844</v>
      </c>
      <c r="Q67" s="10"/>
      <c r="R67" s="25">
        <v>0.8</v>
      </c>
      <c r="S67" s="10"/>
      <c r="T67" s="21">
        <f t="shared" si="3"/>
        <v>10153.18752</v>
      </c>
      <c r="U67" s="21"/>
      <c r="V67" s="21">
        <f t="shared" si="4"/>
        <v>2538.29688</v>
      </c>
      <c r="W67" s="10"/>
      <c r="X67" s="28"/>
    </row>
    <row r="68" customHeight="1" spans="1:24">
      <c r="A68" s="10" t="s">
        <v>190</v>
      </c>
      <c r="B68" s="13" t="s">
        <v>191</v>
      </c>
      <c r="C68" s="12" t="s">
        <v>16</v>
      </c>
      <c r="D68" s="12"/>
      <c r="E68" s="12"/>
      <c r="F68" s="12"/>
      <c r="G68" s="12"/>
      <c r="H68" s="10" t="s">
        <v>19</v>
      </c>
      <c r="I68" s="10"/>
      <c r="J68" s="20">
        <v>202</v>
      </c>
      <c r="K68" s="10"/>
      <c r="L68" s="20">
        <f t="shared" si="0"/>
        <v>202</v>
      </c>
      <c r="M68" s="10"/>
      <c r="N68" s="21">
        <f t="shared" ref="N68:N74" si="18">J68*1290</f>
        <v>260580</v>
      </c>
      <c r="O68" s="21"/>
      <c r="P68" s="21">
        <f t="shared" si="2"/>
        <v>10683.78</v>
      </c>
      <c r="Q68" s="10"/>
      <c r="R68" s="25">
        <v>0.8</v>
      </c>
      <c r="S68" s="10"/>
      <c r="T68" s="21">
        <f t="shared" si="3"/>
        <v>8547.024</v>
      </c>
      <c r="U68" s="21"/>
      <c r="V68" s="21">
        <f t="shared" si="4"/>
        <v>2136.756</v>
      </c>
      <c r="W68" s="10"/>
      <c r="X68" s="28"/>
    </row>
    <row r="69" customHeight="1" spans="1:24">
      <c r="A69" s="10" t="s">
        <v>192</v>
      </c>
      <c r="B69" s="13" t="s">
        <v>193</v>
      </c>
      <c r="C69" s="12" t="s">
        <v>16</v>
      </c>
      <c r="D69" s="12"/>
      <c r="E69" s="12"/>
      <c r="F69" s="12"/>
      <c r="G69" s="12"/>
      <c r="H69" s="10" t="s">
        <v>35</v>
      </c>
      <c r="I69" s="10"/>
      <c r="J69" s="20" t="s">
        <v>194</v>
      </c>
      <c r="K69" s="10"/>
      <c r="L69" s="20" t="str">
        <f t="shared" ref="L69:L75" si="19">J69</f>
        <v>800</v>
      </c>
      <c r="M69" s="10"/>
      <c r="N69" s="21">
        <f>L69*1290</f>
        <v>1032000</v>
      </c>
      <c r="O69" s="21"/>
      <c r="P69" s="21">
        <f t="shared" ref="P69:P75" si="20">N69*0.041</f>
        <v>42312</v>
      </c>
      <c r="Q69" s="10"/>
      <c r="R69" s="25">
        <v>0.8</v>
      </c>
      <c r="S69" s="10"/>
      <c r="T69" s="21">
        <f t="shared" ref="T69:T75" si="21">P69*0.8</f>
        <v>33849.6</v>
      </c>
      <c r="U69" s="21"/>
      <c r="V69" s="21">
        <f t="shared" ref="V69:V75" si="22">P69*0.2</f>
        <v>8462.4</v>
      </c>
      <c r="W69" s="10"/>
      <c r="X69" s="28"/>
    </row>
    <row r="70" customHeight="1" spans="1:24">
      <c r="A70" s="10" t="s">
        <v>195</v>
      </c>
      <c r="B70" s="13" t="s">
        <v>196</v>
      </c>
      <c r="C70" s="12" t="s">
        <v>16</v>
      </c>
      <c r="D70" s="12"/>
      <c r="E70" s="12"/>
      <c r="F70" s="12"/>
      <c r="G70" s="12"/>
      <c r="H70" s="10" t="s">
        <v>77</v>
      </c>
      <c r="I70" s="10"/>
      <c r="J70" s="20">
        <v>251</v>
      </c>
      <c r="K70" s="10"/>
      <c r="L70" s="20">
        <f t="shared" si="19"/>
        <v>251</v>
      </c>
      <c r="M70" s="10"/>
      <c r="N70" s="21">
        <f t="shared" si="18"/>
        <v>323790</v>
      </c>
      <c r="O70" s="21"/>
      <c r="P70" s="21">
        <f t="shared" si="20"/>
        <v>13275.39</v>
      </c>
      <c r="Q70" s="10"/>
      <c r="R70" s="25">
        <v>0.8</v>
      </c>
      <c r="S70" s="10"/>
      <c r="T70" s="21">
        <f t="shared" si="21"/>
        <v>10620.312</v>
      </c>
      <c r="U70" s="21"/>
      <c r="V70" s="21">
        <f t="shared" si="22"/>
        <v>2655.078</v>
      </c>
      <c r="W70" s="10"/>
      <c r="X70" s="26"/>
    </row>
    <row r="71" customHeight="1" spans="1:24">
      <c r="A71" s="10" t="s">
        <v>197</v>
      </c>
      <c r="B71" s="13" t="s">
        <v>198</v>
      </c>
      <c r="C71" s="12" t="s">
        <v>16</v>
      </c>
      <c r="D71" s="12"/>
      <c r="E71" s="12"/>
      <c r="F71" s="12"/>
      <c r="G71" s="12"/>
      <c r="H71" s="10" t="s">
        <v>199</v>
      </c>
      <c r="I71" s="10"/>
      <c r="J71" s="20">
        <v>313</v>
      </c>
      <c r="K71" s="10"/>
      <c r="L71" s="20">
        <f t="shared" si="19"/>
        <v>313</v>
      </c>
      <c r="M71" s="10"/>
      <c r="N71" s="21">
        <f t="shared" si="18"/>
        <v>403770</v>
      </c>
      <c r="O71" s="21"/>
      <c r="P71" s="21">
        <f t="shared" si="20"/>
        <v>16554.57</v>
      </c>
      <c r="Q71" s="10"/>
      <c r="R71" s="25">
        <v>0.8</v>
      </c>
      <c r="S71" s="10"/>
      <c r="T71" s="21">
        <f t="shared" si="21"/>
        <v>13243.656</v>
      </c>
      <c r="U71" s="21"/>
      <c r="V71" s="21">
        <f t="shared" si="22"/>
        <v>3310.914</v>
      </c>
      <c r="W71" s="10"/>
      <c r="X71" s="28"/>
    </row>
    <row r="72" customHeight="1" spans="1:24">
      <c r="A72" s="10" t="s">
        <v>200</v>
      </c>
      <c r="B72" s="13" t="s">
        <v>201</v>
      </c>
      <c r="C72" s="12" t="s">
        <v>16</v>
      </c>
      <c r="D72" s="12"/>
      <c r="E72" s="12"/>
      <c r="F72" s="12"/>
      <c r="G72" s="12"/>
      <c r="H72" s="10" t="s">
        <v>42</v>
      </c>
      <c r="I72" s="10"/>
      <c r="J72" s="20">
        <v>942</v>
      </c>
      <c r="K72" s="10"/>
      <c r="L72" s="20">
        <f t="shared" si="19"/>
        <v>942</v>
      </c>
      <c r="M72" s="10"/>
      <c r="N72" s="21">
        <f t="shared" si="18"/>
        <v>1215180</v>
      </c>
      <c r="O72" s="21"/>
      <c r="P72" s="21">
        <f t="shared" si="20"/>
        <v>49822.38</v>
      </c>
      <c r="Q72" s="10"/>
      <c r="R72" s="25">
        <v>0.8</v>
      </c>
      <c r="S72" s="10"/>
      <c r="T72" s="21">
        <f t="shared" si="21"/>
        <v>39857.904</v>
      </c>
      <c r="U72" s="21"/>
      <c r="V72" s="21">
        <f t="shared" si="22"/>
        <v>9964.476</v>
      </c>
      <c r="W72" s="10"/>
      <c r="X72" s="28"/>
    </row>
    <row r="73" customHeight="1" spans="1:24">
      <c r="A73" s="10" t="s">
        <v>202</v>
      </c>
      <c r="B73" s="13" t="s">
        <v>203</v>
      </c>
      <c r="C73" s="12" t="s">
        <v>16</v>
      </c>
      <c r="D73" s="12"/>
      <c r="E73" s="12"/>
      <c r="F73" s="12"/>
      <c r="G73" s="12"/>
      <c r="H73" s="10" t="s">
        <v>19</v>
      </c>
      <c r="I73" s="10"/>
      <c r="J73" s="20">
        <v>182.07</v>
      </c>
      <c r="K73" s="10"/>
      <c r="L73" s="20">
        <f t="shared" si="19"/>
        <v>182.07</v>
      </c>
      <c r="M73" s="10"/>
      <c r="N73" s="21">
        <f t="shared" si="18"/>
        <v>234870.3</v>
      </c>
      <c r="O73" s="21"/>
      <c r="P73" s="21">
        <f t="shared" si="20"/>
        <v>9629.6823</v>
      </c>
      <c r="Q73" s="10"/>
      <c r="R73" s="25">
        <v>0.8</v>
      </c>
      <c r="S73" s="10"/>
      <c r="T73" s="21">
        <f t="shared" si="21"/>
        <v>7703.74584</v>
      </c>
      <c r="U73" s="21"/>
      <c r="V73" s="21">
        <f t="shared" si="22"/>
        <v>1925.93646</v>
      </c>
      <c r="W73" s="10"/>
      <c r="X73" s="28"/>
    </row>
    <row r="74" customHeight="1" spans="1:24">
      <c r="A74" s="10" t="s">
        <v>204</v>
      </c>
      <c r="B74" s="13" t="s">
        <v>205</v>
      </c>
      <c r="C74" s="12" t="s">
        <v>16</v>
      </c>
      <c r="D74" s="12"/>
      <c r="E74" s="12"/>
      <c r="F74" s="12"/>
      <c r="G74" s="12"/>
      <c r="H74" s="10" t="s">
        <v>49</v>
      </c>
      <c r="I74" s="10"/>
      <c r="J74" s="20">
        <v>662</v>
      </c>
      <c r="K74" s="10"/>
      <c r="L74" s="20">
        <f t="shared" si="19"/>
        <v>662</v>
      </c>
      <c r="M74" s="10"/>
      <c r="N74" s="21">
        <f t="shared" si="18"/>
        <v>853980</v>
      </c>
      <c r="O74" s="21"/>
      <c r="P74" s="21">
        <f t="shared" si="20"/>
        <v>35013.18</v>
      </c>
      <c r="Q74" s="10"/>
      <c r="R74" s="25">
        <v>0.8</v>
      </c>
      <c r="S74" s="10"/>
      <c r="T74" s="21">
        <f t="shared" si="21"/>
        <v>28010.544</v>
      </c>
      <c r="U74" s="21"/>
      <c r="V74" s="21">
        <f t="shared" si="22"/>
        <v>7002.636</v>
      </c>
      <c r="W74" s="10"/>
      <c r="X74" s="28"/>
    </row>
    <row r="75" customHeight="1" spans="1:24">
      <c r="A75" s="10" t="s">
        <v>206</v>
      </c>
      <c r="B75" s="13" t="s">
        <v>207</v>
      </c>
      <c r="C75" s="12" t="s">
        <v>16</v>
      </c>
      <c r="D75" s="12"/>
      <c r="E75" s="12"/>
      <c r="F75" s="12"/>
      <c r="G75" s="12"/>
      <c r="H75" s="10" t="s">
        <v>22</v>
      </c>
      <c r="I75" s="10"/>
      <c r="J75" s="20" t="s">
        <v>208</v>
      </c>
      <c r="K75" s="10"/>
      <c r="L75" s="20" t="str">
        <f t="shared" si="19"/>
        <v>181</v>
      </c>
      <c r="M75" s="10"/>
      <c r="N75" s="21">
        <f t="shared" ref="N75:N80" si="23">L75*1290</f>
        <v>233490</v>
      </c>
      <c r="O75" s="21"/>
      <c r="P75" s="21">
        <f t="shared" si="20"/>
        <v>9573.09</v>
      </c>
      <c r="Q75" s="10"/>
      <c r="R75" s="25">
        <v>0.8</v>
      </c>
      <c r="S75" s="10"/>
      <c r="T75" s="21">
        <f t="shared" si="21"/>
        <v>7658.472</v>
      </c>
      <c r="U75" s="21"/>
      <c r="V75" s="21">
        <f t="shared" si="22"/>
        <v>1914.618</v>
      </c>
      <c r="W75" s="10"/>
      <c r="X75" s="28"/>
    </row>
    <row r="76" customHeight="1" spans="1:24">
      <c r="A76" s="10" t="s">
        <v>209</v>
      </c>
      <c r="B76" s="13" t="s">
        <v>210</v>
      </c>
      <c r="C76" s="12" t="s">
        <v>16</v>
      </c>
      <c r="D76" s="12"/>
      <c r="E76" s="12"/>
      <c r="F76" s="12"/>
      <c r="G76" s="12"/>
      <c r="H76" s="10" t="s">
        <v>45</v>
      </c>
      <c r="I76" s="10"/>
      <c r="J76" s="20" t="s">
        <v>211</v>
      </c>
      <c r="K76" s="10"/>
      <c r="L76" s="20" t="str">
        <f t="shared" ref="L76:L90" si="24">J76</f>
        <v>583</v>
      </c>
      <c r="M76" s="10"/>
      <c r="N76" s="21">
        <f t="shared" si="23"/>
        <v>752070</v>
      </c>
      <c r="O76" s="21"/>
      <c r="P76" s="21">
        <f t="shared" ref="P76:P90" si="25">N76*0.041</f>
        <v>30834.87</v>
      </c>
      <c r="Q76" s="10"/>
      <c r="R76" s="25">
        <v>0.8</v>
      </c>
      <c r="S76" s="10"/>
      <c r="T76" s="21">
        <f t="shared" ref="T76:T90" si="26">P76*0.8</f>
        <v>24667.896</v>
      </c>
      <c r="U76" s="21"/>
      <c r="V76" s="21">
        <f t="shared" ref="V76:V90" si="27">P76*0.2</f>
        <v>6166.974</v>
      </c>
      <c r="W76" s="10"/>
      <c r="X76" s="28"/>
    </row>
    <row r="77" customHeight="1" spans="1:24">
      <c r="A77" s="10" t="s">
        <v>212</v>
      </c>
      <c r="B77" s="13" t="s">
        <v>213</v>
      </c>
      <c r="C77" s="12" t="s">
        <v>16</v>
      </c>
      <c r="D77" s="12"/>
      <c r="E77" s="12"/>
      <c r="F77" s="12"/>
      <c r="G77" s="12"/>
      <c r="H77" s="10" t="s">
        <v>22</v>
      </c>
      <c r="I77" s="10"/>
      <c r="J77" s="20">
        <v>195</v>
      </c>
      <c r="K77" s="10"/>
      <c r="L77" s="20">
        <f t="shared" si="24"/>
        <v>195</v>
      </c>
      <c r="M77" s="10"/>
      <c r="N77" s="21">
        <f t="shared" ref="N77:N85" si="28">J77*1290</f>
        <v>251550</v>
      </c>
      <c r="O77" s="21"/>
      <c r="P77" s="21">
        <f t="shared" si="25"/>
        <v>10313.55</v>
      </c>
      <c r="Q77" s="10"/>
      <c r="R77" s="25">
        <v>0.8</v>
      </c>
      <c r="S77" s="10"/>
      <c r="T77" s="21">
        <f t="shared" si="26"/>
        <v>8250.84</v>
      </c>
      <c r="U77" s="21"/>
      <c r="V77" s="21">
        <f t="shared" si="27"/>
        <v>2062.71</v>
      </c>
      <c r="W77" s="10"/>
      <c r="X77" s="28"/>
    </row>
    <row r="78" customHeight="1" spans="1:24">
      <c r="A78" s="10" t="s">
        <v>214</v>
      </c>
      <c r="B78" s="13" t="s">
        <v>215</v>
      </c>
      <c r="C78" s="12" t="s">
        <v>16</v>
      </c>
      <c r="D78" s="12"/>
      <c r="E78" s="12"/>
      <c r="F78" s="12"/>
      <c r="G78" s="12"/>
      <c r="H78" s="10" t="s">
        <v>174</v>
      </c>
      <c r="I78" s="10"/>
      <c r="J78" s="20">
        <v>305.89</v>
      </c>
      <c r="K78" s="10"/>
      <c r="L78" s="20">
        <f t="shared" si="24"/>
        <v>305.89</v>
      </c>
      <c r="M78" s="10"/>
      <c r="N78" s="21">
        <f t="shared" si="28"/>
        <v>394598.1</v>
      </c>
      <c r="O78" s="21"/>
      <c r="P78" s="21">
        <f t="shared" si="25"/>
        <v>16178.5221</v>
      </c>
      <c r="Q78" s="10"/>
      <c r="R78" s="25">
        <v>0.8</v>
      </c>
      <c r="S78" s="10"/>
      <c r="T78" s="21">
        <f t="shared" si="26"/>
        <v>12942.81768</v>
      </c>
      <c r="U78" s="21"/>
      <c r="V78" s="21">
        <f t="shared" si="27"/>
        <v>3235.70442</v>
      </c>
      <c r="W78" s="10"/>
      <c r="X78" s="28"/>
    </row>
    <row r="79" customHeight="1" spans="1:24">
      <c r="A79" s="10" t="s">
        <v>216</v>
      </c>
      <c r="B79" s="13" t="s">
        <v>217</v>
      </c>
      <c r="C79" s="12" t="s">
        <v>16</v>
      </c>
      <c r="D79" s="12"/>
      <c r="E79" s="12"/>
      <c r="F79" s="12"/>
      <c r="G79" s="12"/>
      <c r="H79" s="10" t="s">
        <v>218</v>
      </c>
      <c r="I79" s="10"/>
      <c r="J79" s="20" t="s">
        <v>219</v>
      </c>
      <c r="K79" s="10"/>
      <c r="L79" s="20" t="str">
        <f t="shared" si="24"/>
        <v>1088</v>
      </c>
      <c r="M79" s="10"/>
      <c r="N79" s="21">
        <f t="shared" si="23"/>
        <v>1403520</v>
      </c>
      <c r="O79" s="21"/>
      <c r="P79" s="21">
        <f t="shared" si="25"/>
        <v>57544.32</v>
      </c>
      <c r="Q79" s="10"/>
      <c r="R79" s="25">
        <v>0.8</v>
      </c>
      <c r="S79" s="10"/>
      <c r="T79" s="21">
        <f t="shared" si="26"/>
        <v>46035.456</v>
      </c>
      <c r="U79" s="21"/>
      <c r="V79" s="21">
        <f t="shared" si="27"/>
        <v>11508.864</v>
      </c>
      <c r="W79" s="10"/>
      <c r="X79" s="28"/>
    </row>
    <row r="80" customHeight="1" spans="1:24">
      <c r="A80" s="10" t="s">
        <v>220</v>
      </c>
      <c r="B80" s="13" t="s">
        <v>221</v>
      </c>
      <c r="C80" s="12" t="s">
        <v>16</v>
      </c>
      <c r="D80" s="12"/>
      <c r="E80" s="12"/>
      <c r="F80" s="12"/>
      <c r="G80" s="12"/>
      <c r="H80" s="10" t="s">
        <v>166</v>
      </c>
      <c r="I80" s="10"/>
      <c r="J80" s="20" t="s">
        <v>222</v>
      </c>
      <c r="K80" s="10"/>
      <c r="L80" s="20" t="str">
        <f t="shared" si="24"/>
        <v>898</v>
      </c>
      <c r="M80" s="10"/>
      <c r="N80" s="21">
        <f t="shared" si="23"/>
        <v>1158420</v>
      </c>
      <c r="O80" s="21"/>
      <c r="P80" s="21">
        <f t="shared" si="25"/>
        <v>47495.22</v>
      </c>
      <c r="Q80" s="10"/>
      <c r="R80" s="25">
        <v>0.8</v>
      </c>
      <c r="S80" s="10"/>
      <c r="T80" s="21">
        <f t="shared" si="26"/>
        <v>37996.176</v>
      </c>
      <c r="U80" s="21"/>
      <c r="V80" s="21">
        <f t="shared" si="27"/>
        <v>9499.044</v>
      </c>
      <c r="W80" s="10"/>
      <c r="X80" s="28"/>
    </row>
    <row r="81" customHeight="1" spans="1:24">
      <c r="A81" s="10" t="s">
        <v>223</v>
      </c>
      <c r="B81" s="13" t="s">
        <v>224</v>
      </c>
      <c r="C81" s="12" t="s">
        <v>16</v>
      </c>
      <c r="D81" s="12"/>
      <c r="E81" s="12"/>
      <c r="F81" s="12"/>
      <c r="G81" s="12"/>
      <c r="H81" s="10" t="s">
        <v>174</v>
      </c>
      <c r="I81" s="10"/>
      <c r="J81" s="20">
        <v>324</v>
      </c>
      <c r="K81" s="10"/>
      <c r="L81" s="20">
        <f t="shared" si="24"/>
        <v>324</v>
      </c>
      <c r="M81" s="10"/>
      <c r="N81" s="21">
        <f t="shared" si="28"/>
        <v>417960</v>
      </c>
      <c r="O81" s="21"/>
      <c r="P81" s="21">
        <f t="shared" si="25"/>
        <v>17136.36</v>
      </c>
      <c r="Q81" s="10"/>
      <c r="R81" s="25">
        <v>0.8</v>
      </c>
      <c r="S81" s="10"/>
      <c r="T81" s="21">
        <f t="shared" si="26"/>
        <v>13709.088</v>
      </c>
      <c r="U81" s="21"/>
      <c r="V81" s="21">
        <f t="shared" si="27"/>
        <v>3427.272</v>
      </c>
      <c r="W81" s="10"/>
      <c r="X81" s="28"/>
    </row>
    <row r="82" customHeight="1" spans="1:24">
      <c r="A82" s="10" t="s">
        <v>225</v>
      </c>
      <c r="B82" s="13" t="s">
        <v>226</v>
      </c>
      <c r="C82" s="12" t="s">
        <v>16</v>
      </c>
      <c r="D82" s="12"/>
      <c r="E82" s="12"/>
      <c r="F82" s="12"/>
      <c r="G82" s="12"/>
      <c r="H82" s="10" t="s">
        <v>227</v>
      </c>
      <c r="I82" s="10"/>
      <c r="J82" s="20">
        <v>1700</v>
      </c>
      <c r="K82" s="10"/>
      <c r="L82" s="20">
        <f t="shared" si="24"/>
        <v>1700</v>
      </c>
      <c r="M82" s="10"/>
      <c r="N82" s="21">
        <f t="shared" si="28"/>
        <v>2193000</v>
      </c>
      <c r="O82" s="21"/>
      <c r="P82" s="21">
        <f t="shared" si="25"/>
        <v>89913</v>
      </c>
      <c r="Q82" s="10"/>
      <c r="R82" s="25">
        <v>0.8</v>
      </c>
      <c r="S82" s="10"/>
      <c r="T82" s="21">
        <f t="shared" si="26"/>
        <v>71930.4</v>
      </c>
      <c r="U82" s="21"/>
      <c r="V82" s="21">
        <f t="shared" si="27"/>
        <v>17982.6</v>
      </c>
      <c r="W82" s="10"/>
      <c r="X82" s="28"/>
    </row>
    <row r="83" customHeight="1" spans="1:24">
      <c r="A83" s="10" t="s">
        <v>228</v>
      </c>
      <c r="B83" s="13" t="s">
        <v>229</v>
      </c>
      <c r="C83" s="12" t="s">
        <v>16</v>
      </c>
      <c r="D83" s="12"/>
      <c r="E83" s="12"/>
      <c r="F83" s="12"/>
      <c r="G83" s="12"/>
      <c r="H83" s="10" t="s">
        <v>230</v>
      </c>
      <c r="I83" s="10"/>
      <c r="J83" s="20">
        <v>289</v>
      </c>
      <c r="K83" s="10"/>
      <c r="L83" s="20">
        <f t="shared" si="24"/>
        <v>289</v>
      </c>
      <c r="M83" s="10"/>
      <c r="N83" s="21">
        <f t="shared" si="28"/>
        <v>372810</v>
      </c>
      <c r="O83" s="21"/>
      <c r="P83" s="21">
        <f t="shared" si="25"/>
        <v>15285.21</v>
      </c>
      <c r="Q83" s="10"/>
      <c r="R83" s="25">
        <v>0.8</v>
      </c>
      <c r="S83" s="10"/>
      <c r="T83" s="21">
        <f t="shared" si="26"/>
        <v>12228.168</v>
      </c>
      <c r="U83" s="21"/>
      <c r="V83" s="21">
        <f t="shared" si="27"/>
        <v>3057.042</v>
      </c>
      <c r="W83" s="10"/>
      <c r="X83" s="28"/>
    </row>
    <row r="84" customHeight="1" spans="1:24">
      <c r="A84" s="10" t="s">
        <v>231</v>
      </c>
      <c r="B84" s="13" t="s">
        <v>232</v>
      </c>
      <c r="C84" s="12" t="s">
        <v>16</v>
      </c>
      <c r="D84" s="12"/>
      <c r="E84" s="12"/>
      <c r="F84" s="12"/>
      <c r="G84" s="12"/>
      <c r="H84" s="10" t="s">
        <v>49</v>
      </c>
      <c r="I84" s="10"/>
      <c r="J84" s="20">
        <v>340</v>
      </c>
      <c r="K84" s="10"/>
      <c r="L84" s="20">
        <f t="shared" si="24"/>
        <v>340</v>
      </c>
      <c r="M84" s="10"/>
      <c r="N84" s="21">
        <f t="shared" si="28"/>
        <v>438600</v>
      </c>
      <c r="O84" s="21"/>
      <c r="P84" s="21">
        <f t="shared" si="25"/>
        <v>17982.6</v>
      </c>
      <c r="Q84" s="10"/>
      <c r="R84" s="25">
        <v>0.8</v>
      </c>
      <c r="S84" s="10"/>
      <c r="T84" s="21">
        <f t="shared" si="26"/>
        <v>14386.08</v>
      </c>
      <c r="U84" s="21"/>
      <c r="V84" s="21">
        <f t="shared" si="27"/>
        <v>3596.52</v>
      </c>
      <c r="W84" s="10"/>
      <c r="X84" s="28"/>
    </row>
    <row r="85" customHeight="1" spans="1:24">
      <c r="A85" s="10" t="s">
        <v>233</v>
      </c>
      <c r="B85" s="32" t="s">
        <v>234</v>
      </c>
      <c r="C85" s="33" t="s">
        <v>16</v>
      </c>
      <c r="D85" s="33"/>
      <c r="E85" s="33"/>
      <c r="F85" s="33"/>
      <c r="G85" s="33"/>
      <c r="H85" s="34" t="s">
        <v>95</v>
      </c>
      <c r="I85" s="34"/>
      <c r="J85" s="35">
        <v>320</v>
      </c>
      <c r="K85" s="34"/>
      <c r="L85" s="35">
        <f t="shared" si="24"/>
        <v>320</v>
      </c>
      <c r="M85" s="34"/>
      <c r="N85" s="36">
        <f t="shared" si="28"/>
        <v>412800</v>
      </c>
      <c r="O85" s="36"/>
      <c r="P85" s="36">
        <f t="shared" si="25"/>
        <v>16924.8</v>
      </c>
      <c r="Q85" s="34"/>
      <c r="R85" s="37">
        <v>0.8</v>
      </c>
      <c r="S85" s="34"/>
      <c r="T85" s="36">
        <f t="shared" si="26"/>
        <v>13539.84</v>
      </c>
      <c r="U85" s="36"/>
      <c r="V85" s="36">
        <f t="shared" si="27"/>
        <v>3384.96</v>
      </c>
      <c r="W85" s="34"/>
      <c r="X85" s="38"/>
    </row>
    <row r="86" customHeight="1" spans="1:24">
      <c r="A86" s="10" t="s">
        <v>235</v>
      </c>
      <c r="B86" s="13" t="s">
        <v>236</v>
      </c>
      <c r="C86" s="12" t="s">
        <v>16</v>
      </c>
      <c r="D86" s="12"/>
      <c r="E86" s="12"/>
      <c r="F86" s="12"/>
      <c r="G86" s="12"/>
      <c r="H86" s="10" t="s">
        <v>45</v>
      </c>
      <c r="I86" s="10"/>
      <c r="J86" s="20" t="s">
        <v>237</v>
      </c>
      <c r="K86" s="10"/>
      <c r="L86" s="20" t="str">
        <f t="shared" si="24"/>
        <v>583.3</v>
      </c>
      <c r="M86" s="10"/>
      <c r="N86" s="21">
        <f>L86*1290</f>
        <v>752457</v>
      </c>
      <c r="O86" s="21"/>
      <c r="P86" s="21">
        <f t="shared" si="25"/>
        <v>30850.737</v>
      </c>
      <c r="Q86" s="10"/>
      <c r="R86" s="25">
        <v>0.8</v>
      </c>
      <c r="S86" s="10"/>
      <c r="T86" s="21">
        <f t="shared" si="26"/>
        <v>24680.5896</v>
      </c>
      <c r="U86" s="21"/>
      <c r="V86" s="21">
        <f t="shared" si="27"/>
        <v>6170.1474</v>
      </c>
      <c r="W86" s="10"/>
      <c r="X86" s="28"/>
    </row>
    <row r="87" customHeight="1" spans="1:24">
      <c r="A87" s="10" t="s">
        <v>238</v>
      </c>
      <c r="B87" s="13" t="s">
        <v>239</v>
      </c>
      <c r="C87" s="12" t="s">
        <v>16</v>
      </c>
      <c r="D87" s="12"/>
      <c r="E87" s="12"/>
      <c r="F87" s="12"/>
      <c r="G87" s="12"/>
      <c r="H87" s="10" t="s">
        <v>174</v>
      </c>
      <c r="I87" s="10"/>
      <c r="J87" s="20">
        <v>835</v>
      </c>
      <c r="K87" s="10"/>
      <c r="L87" s="20">
        <f t="shared" si="24"/>
        <v>835</v>
      </c>
      <c r="M87" s="10"/>
      <c r="N87" s="21">
        <f t="shared" ref="N87:N90" si="29">J87*1290</f>
        <v>1077150</v>
      </c>
      <c r="O87" s="21"/>
      <c r="P87" s="21">
        <f t="shared" si="25"/>
        <v>44163.15</v>
      </c>
      <c r="Q87" s="10"/>
      <c r="R87" s="25">
        <v>0.8</v>
      </c>
      <c r="S87" s="10"/>
      <c r="T87" s="21">
        <f t="shared" si="26"/>
        <v>35330.52</v>
      </c>
      <c r="U87" s="21"/>
      <c r="V87" s="21">
        <f t="shared" si="27"/>
        <v>8832.63</v>
      </c>
      <c r="W87" s="10"/>
      <c r="X87" s="28"/>
    </row>
    <row r="88" customHeight="1" spans="1:24">
      <c r="A88" s="10" t="s">
        <v>240</v>
      </c>
      <c r="B88" s="13" t="s">
        <v>241</v>
      </c>
      <c r="C88" s="12" t="s">
        <v>16</v>
      </c>
      <c r="D88" s="12"/>
      <c r="E88" s="12"/>
      <c r="F88" s="12"/>
      <c r="G88" s="12"/>
      <c r="H88" s="10" t="s">
        <v>136</v>
      </c>
      <c r="I88" s="10"/>
      <c r="J88" s="20" t="s">
        <v>242</v>
      </c>
      <c r="K88" s="10"/>
      <c r="L88" s="20" t="str">
        <f t="shared" si="24"/>
        <v>292.72</v>
      </c>
      <c r="M88" s="10"/>
      <c r="N88" s="21">
        <f>L88*1290</f>
        <v>377608.8</v>
      </c>
      <c r="O88" s="21"/>
      <c r="P88" s="21">
        <f t="shared" si="25"/>
        <v>15481.9608</v>
      </c>
      <c r="Q88" s="10"/>
      <c r="R88" s="25">
        <v>0.8</v>
      </c>
      <c r="S88" s="10"/>
      <c r="T88" s="21">
        <f t="shared" si="26"/>
        <v>12385.56864</v>
      </c>
      <c r="U88" s="21"/>
      <c r="V88" s="21">
        <f t="shared" si="27"/>
        <v>3096.39216</v>
      </c>
      <c r="W88" s="10"/>
      <c r="X88" s="28"/>
    </row>
    <row r="89" customHeight="1" spans="1:24">
      <c r="A89" s="10" t="s">
        <v>243</v>
      </c>
      <c r="B89" s="13" t="s">
        <v>244</v>
      </c>
      <c r="C89" s="12" t="s">
        <v>16</v>
      </c>
      <c r="D89" s="12"/>
      <c r="E89" s="12"/>
      <c r="F89" s="12"/>
      <c r="G89" s="12"/>
      <c r="H89" s="10" t="s">
        <v>245</v>
      </c>
      <c r="I89" s="10"/>
      <c r="J89" s="20">
        <v>178.37</v>
      </c>
      <c r="K89" s="10"/>
      <c r="L89" s="20">
        <f t="shared" si="24"/>
        <v>178.37</v>
      </c>
      <c r="M89" s="10"/>
      <c r="N89" s="21">
        <f t="shared" si="29"/>
        <v>230097.3</v>
      </c>
      <c r="O89" s="21"/>
      <c r="P89" s="21">
        <f t="shared" si="25"/>
        <v>9433.9893</v>
      </c>
      <c r="Q89" s="10"/>
      <c r="R89" s="25">
        <v>0.8</v>
      </c>
      <c r="S89" s="10"/>
      <c r="T89" s="21">
        <f t="shared" si="26"/>
        <v>7547.19144</v>
      </c>
      <c r="U89" s="21"/>
      <c r="V89" s="21">
        <f t="shared" si="27"/>
        <v>1886.79786</v>
      </c>
      <c r="W89" s="10"/>
      <c r="X89" s="28"/>
    </row>
    <row r="90" customHeight="1" spans="1:24">
      <c r="A90" s="10" t="s">
        <v>246</v>
      </c>
      <c r="B90" s="13" t="s">
        <v>247</v>
      </c>
      <c r="C90" s="12" t="s">
        <v>16</v>
      </c>
      <c r="D90" s="12"/>
      <c r="E90" s="12"/>
      <c r="F90" s="12"/>
      <c r="G90" s="12"/>
      <c r="H90" s="10" t="s">
        <v>29</v>
      </c>
      <c r="I90" s="10"/>
      <c r="J90" s="20">
        <v>240</v>
      </c>
      <c r="K90" s="10"/>
      <c r="L90" s="20">
        <f t="shared" si="24"/>
        <v>240</v>
      </c>
      <c r="M90" s="10"/>
      <c r="N90" s="21">
        <f t="shared" si="29"/>
        <v>309600</v>
      </c>
      <c r="O90" s="21"/>
      <c r="P90" s="21">
        <f t="shared" si="25"/>
        <v>12693.6</v>
      </c>
      <c r="Q90" s="10"/>
      <c r="R90" s="25">
        <v>0.8</v>
      </c>
      <c r="S90" s="10"/>
      <c r="T90" s="21">
        <f t="shared" si="26"/>
        <v>10154.88</v>
      </c>
      <c r="U90" s="21"/>
      <c r="V90" s="21">
        <f t="shared" si="27"/>
        <v>2538.72</v>
      </c>
      <c r="W90" s="10"/>
      <c r="X90" s="28"/>
    </row>
  </sheetData>
  <mergeCells count="786">
    <mergeCell ref="A1:X1"/>
    <mergeCell ref="A2:X2"/>
    <mergeCell ref="A3:X3"/>
    <mergeCell ref="C4:G4"/>
    <mergeCell ref="H4:I4"/>
    <mergeCell ref="J4:K4"/>
    <mergeCell ref="L4:M4"/>
    <mergeCell ref="N4:O4"/>
    <mergeCell ref="P4:Q4"/>
    <mergeCell ref="R4:S4"/>
    <mergeCell ref="T4:U4"/>
    <mergeCell ref="V4:W4"/>
    <mergeCell ref="C5:G5"/>
    <mergeCell ref="H5:I5"/>
    <mergeCell ref="J5:K5"/>
    <mergeCell ref="L5:M5"/>
    <mergeCell ref="N5:O5"/>
    <mergeCell ref="P5:Q5"/>
    <mergeCell ref="R5:S5"/>
    <mergeCell ref="T5:U5"/>
    <mergeCell ref="V5:W5"/>
    <mergeCell ref="C6:G6"/>
    <mergeCell ref="H6:I6"/>
    <mergeCell ref="J6:K6"/>
    <mergeCell ref="L6:M6"/>
    <mergeCell ref="N6:O6"/>
    <mergeCell ref="P6:Q6"/>
    <mergeCell ref="R6:S6"/>
    <mergeCell ref="T6:U6"/>
    <mergeCell ref="V6:W6"/>
    <mergeCell ref="C7:G7"/>
    <mergeCell ref="H7:I7"/>
    <mergeCell ref="J7:K7"/>
    <mergeCell ref="L7:M7"/>
    <mergeCell ref="N7:O7"/>
    <mergeCell ref="P7:Q7"/>
    <mergeCell ref="R7:S7"/>
    <mergeCell ref="T7:U7"/>
    <mergeCell ref="V7:W7"/>
    <mergeCell ref="C8:G8"/>
    <mergeCell ref="H8:I8"/>
    <mergeCell ref="J8:K8"/>
    <mergeCell ref="L8:M8"/>
    <mergeCell ref="N8:O8"/>
    <mergeCell ref="P8:Q8"/>
    <mergeCell ref="R8:S8"/>
    <mergeCell ref="T8:U8"/>
    <mergeCell ref="V8:W8"/>
    <mergeCell ref="C9:G9"/>
    <mergeCell ref="H9:I9"/>
    <mergeCell ref="J9:K9"/>
    <mergeCell ref="L9:M9"/>
    <mergeCell ref="N9:O9"/>
    <mergeCell ref="P9:Q9"/>
    <mergeCell ref="R9:S9"/>
    <mergeCell ref="T9:U9"/>
    <mergeCell ref="V9:W9"/>
    <mergeCell ref="C10:G10"/>
    <mergeCell ref="H10:I10"/>
    <mergeCell ref="J10:K10"/>
    <mergeCell ref="L10:M10"/>
    <mergeCell ref="N10:O10"/>
    <mergeCell ref="P10:Q10"/>
    <mergeCell ref="R10:S10"/>
    <mergeCell ref="T10:U10"/>
    <mergeCell ref="V10:W10"/>
    <mergeCell ref="C11:G11"/>
    <mergeCell ref="H11:I11"/>
    <mergeCell ref="J11:K11"/>
    <mergeCell ref="L11:M11"/>
    <mergeCell ref="N11:O11"/>
    <mergeCell ref="P11:Q11"/>
    <mergeCell ref="R11:S11"/>
    <mergeCell ref="T11:U11"/>
    <mergeCell ref="V11:W11"/>
    <mergeCell ref="C12:G12"/>
    <mergeCell ref="H12:I12"/>
    <mergeCell ref="J12:K12"/>
    <mergeCell ref="L12:M12"/>
    <mergeCell ref="N12:O12"/>
    <mergeCell ref="P12:Q12"/>
    <mergeCell ref="R12:S12"/>
    <mergeCell ref="T12:U12"/>
    <mergeCell ref="V12:W12"/>
    <mergeCell ref="C13:G13"/>
    <mergeCell ref="H13:I13"/>
    <mergeCell ref="J13:K13"/>
    <mergeCell ref="L13:M13"/>
    <mergeCell ref="N13:O13"/>
    <mergeCell ref="P13:Q13"/>
    <mergeCell ref="R13:S13"/>
    <mergeCell ref="T13:U13"/>
    <mergeCell ref="V13:W13"/>
    <mergeCell ref="C14:G14"/>
    <mergeCell ref="H14:I14"/>
    <mergeCell ref="J14:K14"/>
    <mergeCell ref="L14:M14"/>
    <mergeCell ref="N14:O14"/>
    <mergeCell ref="P14:Q14"/>
    <mergeCell ref="R14:S14"/>
    <mergeCell ref="T14:U14"/>
    <mergeCell ref="V14:W14"/>
    <mergeCell ref="C15:G15"/>
    <mergeCell ref="H15:I15"/>
    <mergeCell ref="J15:K15"/>
    <mergeCell ref="L15:M15"/>
    <mergeCell ref="N15:O15"/>
    <mergeCell ref="P15:Q15"/>
    <mergeCell ref="R15:S15"/>
    <mergeCell ref="T15:U15"/>
    <mergeCell ref="V15:W15"/>
    <mergeCell ref="C16:G16"/>
    <mergeCell ref="H16:I16"/>
    <mergeCell ref="J16:K16"/>
    <mergeCell ref="L16:M16"/>
    <mergeCell ref="N16:O16"/>
    <mergeCell ref="P16:Q16"/>
    <mergeCell ref="R16:S16"/>
    <mergeCell ref="T16:U16"/>
    <mergeCell ref="V16:W16"/>
    <mergeCell ref="C17:G17"/>
    <mergeCell ref="H17:I17"/>
    <mergeCell ref="J17:K17"/>
    <mergeCell ref="L17:M17"/>
    <mergeCell ref="N17:O17"/>
    <mergeCell ref="P17:Q17"/>
    <mergeCell ref="R17:S17"/>
    <mergeCell ref="T17:U17"/>
    <mergeCell ref="V17:W17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C19:G19"/>
    <mergeCell ref="H19:I19"/>
    <mergeCell ref="J19:K19"/>
    <mergeCell ref="L19:M19"/>
    <mergeCell ref="N19:O19"/>
    <mergeCell ref="P19:Q19"/>
    <mergeCell ref="R19:S19"/>
    <mergeCell ref="T19:U19"/>
    <mergeCell ref="V19:W19"/>
    <mergeCell ref="C20:G20"/>
    <mergeCell ref="H20:I20"/>
    <mergeCell ref="J20:K20"/>
    <mergeCell ref="L20:M20"/>
    <mergeCell ref="N20:O20"/>
    <mergeCell ref="P20:Q20"/>
    <mergeCell ref="R20:S20"/>
    <mergeCell ref="T20:U20"/>
    <mergeCell ref="V20:W20"/>
    <mergeCell ref="C21:G21"/>
    <mergeCell ref="H21:I21"/>
    <mergeCell ref="J21:K21"/>
    <mergeCell ref="L21:M21"/>
    <mergeCell ref="N21:O21"/>
    <mergeCell ref="P21:Q21"/>
    <mergeCell ref="R21:S21"/>
    <mergeCell ref="T21:U21"/>
    <mergeCell ref="V21:W21"/>
    <mergeCell ref="C22:G22"/>
    <mergeCell ref="H22:I22"/>
    <mergeCell ref="J22:K22"/>
    <mergeCell ref="L22:M22"/>
    <mergeCell ref="N22:O22"/>
    <mergeCell ref="P22:Q22"/>
    <mergeCell ref="R22:S22"/>
    <mergeCell ref="T22:U22"/>
    <mergeCell ref="V22:W22"/>
    <mergeCell ref="C23:G23"/>
    <mergeCell ref="H23:I23"/>
    <mergeCell ref="J23:K23"/>
    <mergeCell ref="L23:M23"/>
    <mergeCell ref="N23:O23"/>
    <mergeCell ref="P23:Q23"/>
    <mergeCell ref="R23:S23"/>
    <mergeCell ref="T23:U23"/>
    <mergeCell ref="V23:W23"/>
    <mergeCell ref="C24:G24"/>
    <mergeCell ref="H24:I24"/>
    <mergeCell ref="J24:K24"/>
    <mergeCell ref="L24:M24"/>
    <mergeCell ref="N24:O24"/>
    <mergeCell ref="P24:Q24"/>
    <mergeCell ref="R24:S24"/>
    <mergeCell ref="T24:U24"/>
    <mergeCell ref="V24:W24"/>
    <mergeCell ref="C25:G25"/>
    <mergeCell ref="H25:I25"/>
    <mergeCell ref="J25:K25"/>
    <mergeCell ref="L25:M25"/>
    <mergeCell ref="N25:O25"/>
    <mergeCell ref="P25:Q25"/>
    <mergeCell ref="R25:S25"/>
    <mergeCell ref="T25:U25"/>
    <mergeCell ref="V25:W25"/>
    <mergeCell ref="C26:G26"/>
    <mergeCell ref="H26:I26"/>
    <mergeCell ref="J26:K26"/>
    <mergeCell ref="L26:M26"/>
    <mergeCell ref="N26:O26"/>
    <mergeCell ref="P26:Q26"/>
    <mergeCell ref="R26:S26"/>
    <mergeCell ref="T26:U26"/>
    <mergeCell ref="V26:W26"/>
    <mergeCell ref="C27:G27"/>
    <mergeCell ref="H27:I27"/>
    <mergeCell ref="J27:K27"/>
    <mergeCell ref="L27:M27"/>
    <mergeCell ref="N27:O27"/>
    <mergeCell ref="P27:Q27"/>
    <mergeCell ref="R27:S27"/>
    <mergeCell ref="T27:U27"/>
    <mergeCell ref="V27:W27"/>
    <mergeCell ref="C28:G28"/>
    <mergeCell ref="H28:I28"/>
    <mergeCell ref="J28:K28"/>
    <mergeCell ref="L28:M28"/>
    <mergeCell ref="N28:O28"/>
    <mergeCell ref="P28:Q28"/>
    <mergeCell ref="R28:S28"/>
    <mergeCell ref="T28:U28"/>
    <mergeCell ref="V28:W28"/>
    <mergeCell ref="C29:G29"/>
    <mergeCell ref="H29:I29"/>
    <mergeCell ref="J29:K29"/>
    <mergeCell ref="L29:M29"/>
    <mergeCell ref="N29:O29"/>
    <mergeCell ref="P29:Q29"/>
    <mergeCell ref="R29:S29"/>
    <mergeCell ref="T29:U29"/>
    <mergeCell ref="V29:W29"/>
    <mergeCell ref="C30:G30"/>
    <mergeCell ref="H30:I30"/>
    <mergeCell ref="J30:K30"/>
    <mergeCell ref="L30:M30"/>
    <mergeCell ref="N30:O30"/>
    <mergeCell ref="P30:Q30"/>
    <mergeCell ref="R30:S30"/>
    <mergeCell ref="T30:U30"/>
    <mergeCell ref="V30:W30"/>
    <mergeCell ref="C31:G31"/>
    <mergeCell ref="H31:I31"/>
    <mergeCell ref="J31:K31"/>
    <mergeCell ref="L31:M31"/>
    <mergeCell ref="N31:O31"/>
    <mergeCell ref="P31:Q31"/>
    <mergeCell ref="R31:S31"/>
    <mergeCell ref="T31:U31"/>
    <mergeCell ref="V31:W31"/>
    <mergeCell ref="C32:G32"/>
    <mergeCell ref="H32:I32"/>
    <mergeCell ref="J32:K32"/>
    <mergeCell ref="L32:M32"/>
    <mergeCell ref="N32:O32"/>
    <mergeCell ref="P32:Q32"/>
    <mergeCell ref="R32:S32"/>
    <mergeCell ref="T32:U32"/>
    <mergeCell ref="V32:W32"/>
    <mergeCell ref="C33:G33"/>
    <mergeCell ref="H33:I33"/>
    <mergeCell ref="J33:K33"/>
    <mergeCell ref="L33:M33"/>
    <mergeCell ref="N33:O33"/>
    <mergeCell ref="P33:Q33"/>
    <mergeCell ref="R33:S33"/>
    <mergeCell ref="T33:U33"/>
    <mergeCell ref="V33:W33"/>
    <mergeCell ref="C34:G34"/>
    <mergeCell ref="H34:I34"/>
    <mergeCell ref="J34:K34"/>
    <mergeCell ref="L34:M34"/>
    <mergeCell ref="N34:O34"/>
    <mergeCell ref="P34:Q34"/>
    <mergeCell ref="R34:S34"/>
    <mergeCell ref="T34:U34"/>
    <mergeCell ref="V34:W34"/>
    <mergeCell ref="C35:G35"/>
    <mergeCell ref="H35:I35"/>
    <mergeCell ref="J35:K35"/>
    <mergeCell ref="L35:M35"/>
    <mergeCell ref="N35:O35"/>
    <mergeCell ref="P35:Q35"/>
    <mergeCell ref="R35:S35"/>
    <mergeCell ref="T35:U35"/>
    <mergeCell ref="V35:W35"/>
    <mergeCell ref="C36:G36"/>
    <mergeCell ref="H36:I36"/>
    <mergeCell ref="J36:K36"/>
    <mergeCell ref="L36:M36"/>
    <mergeCell ref="N36:O36"/>
    <mergeCell ref="P36:Q36"/>
    <mergeCell ref="R36:S36"/>
    <mergeCell ref="T36:U36"/>
    <mergeCell ref="V36:W36"/>
    <mergeCell ref="C37:G37"/>
    <mergeCell ref="H37:I37"/>
    <mergeCell ref="J37:K37"/>
    <mergeCell ref="L37:M37"/>
    <mergeCell ref="N37:O37"/>
    <mergeCell ref="P37:Q37"/>
    <mergeCell ref="R37:S37"/>
    <mergeCell ref="T37:U37"/>
    <mergeCell ref="V37:W37"/>
    <mergeCell ref="C38:G38"/>
    <mergeCell ref="H38:I38"/>
    <mergeCell ref="J38:K38"/>
    <mergeCell ref="L38:M38"/>
    <mergeCell ref="N38:O38"/>
    <mergeCell ref="P38:Q38"/>
    <mergeCell ref="R38:S38"/>
    <mergeCell ref="T38:U38"/>
    <mergeCell ref="V38:W38"/>
    <mergeCell ref="C39:G39"/>
    <mergeCell ref="H39:I39"/>
    <mergeCell ref="J39:K39"/>
    <mergeCell ref="L39:M39"/>
    <mergeCell ref="N39:O39"/>
    <mergeCell ref="P39:Q39"/>
    <mergeCell ref="R39:S39"/>
    <mergeCell ref="T39:U39"/>
    <mergeCell ref="V39:W39"/>
    <mergeCell ref="C40:G40"/>
    <mergeCell ref="H40:I40"/>
    <mergeCell ref="J40:K40"/>
    <mergeCell ref="L40:M40"/>
    <mergeCell ref="N40:O40"/>
    <mergeCell ref="P40:Q40"/>
    <mergeCell ref="R40:S40"/>
    <mergeCell ref="T40:U40"/>
    <mergeCell ref="V40:W40"/>
    <mergeCell ref="C41:G41"/>
    <mergeCell ref="H41:I41"/>
    <mergeCell ref="J41:K41"/>
    <mergeCell ref="L41:M41"/>
    <mergeCell ref="N41:O41"/>
    <mergeCell ref="P41:Q41"/>
    <mergeCell ref="R41:S41"/>
    <mergeCell ref="T41:U41"/>
    <mergeCell ref="V41:W41"/>
    <mergeCell ref="C42:G42"/>
    <mergeCell ref="H42:I42"/>
    <mergeCell ref="J42:K42"/>
    <mergeCell ref="L42:M42"/>
    <mergeCell ref="N42:O42"/>
    <mergeCell ref="P42:Q42"/>
    <mergeCell ref="R42:S42"/>
    <mergeCell ref="T42:U42"/>
    <mergeCell ref="V42:W42"/>
    <mergeCell ref="C43:G43"/>
    <mergeCell ref="H43:I43"/>
    <mergeCell ref="J43:K43"/>
    <mergeCell ref="L43:M43"/>
    <mergeCell ref="N43:O43"/>
    <mergeCell ref="P43:Q43"/>
    <mergeCell ref="R43:S43"/>
    <mergeCell ref="T43:U43"/>
    <mergeCell ref="V43:W43"/>
    <mergeCell ref="C44:G44"/>
    <mergeCell ref="H44:I44"/>
    <mergeCell ref="J44:K44"/>
    <mergeCell ref="L44:M44"/>
    <mergeCell ref="N44:O44"/>
    <mergeCell ref="P44:Q44"/>
    <mergeCell ref="R44:S44"/>
    <mergeCell ref="T44:U44"/>
    <mergeCell ref="V44:W44"/>
    <mergeCell ref="C45:G45"/>
    <mergeCell ref="H45:I45"/>
    <mergeCell ref="J45:K45"/>
    <mergeCell ref="L45:M45"/>
    <mergeCell ref="N45:O45"/>
    <mergeCell ref="P45:Q45"/>
    <mergeCell ref="R45:S45"/>
    <mergeCell ref="T45:U45"/>
    <mergeCell ref="V45:W45"/>
    <mergeCell ref="C46:G46"/>
    <mergeCell ref="H46:I46"/>
    <mergeCell ref="J46:K46"/>
    <mergeCell ref="L46:M46"/>
    <mergeCell ref="N46:O46"/>
    <mergeCell ref="P46:Q46"/>
    <mergeCell ref="R46:S46"/>
    <mergeCell ref="T46:U46"/>
    <mergeCell ref="V46:W46"/>
    <mergeCell ref="C47:G47"/>
    <mergeCell ref="H47:I47"/>
    <mergeCell ref="J47:K47"/>
    <mergeCell ref="L47:M47"/>
    <mergeCell ref="N47:O47"/>
    <mergeCell ref="P47:Q47"/>
    <mergeCell ref="R47:S47"/>
    <mergeCell ref="T47:U47"/>
    <mergeCell ref="V47:W47"/>
    <mergeCell ref="C48:G48"/>
    <mergeCell ref="H48:I48"/>
    <mergeCell ref="J48:K48"/>
    <mergeCell ref="L48:M48"/>
    <mergeCell ref="N48:O48"/>
    <mergeCell ref="P48:Q48"/>
    <mergeCell ref="R48:S48"/>
    <mergeCell ref="T48:U48"/>
    <mergeCell ref="V48:W48"/>
    <mergeCell ref="C49:G49"/>
    <mergeCell ref="H49:I49"/>
    <mergeCell ref="J49:K49"/>
    <mergeCell ref="L49:M49"/>
    <mergeCell ref="N49:O49"/>
    <mergeCell ref="P49:Q49"/>
    <mergeCell ref="R49:S49"/>
    <mergeCell ref="T49:U49"/>
    <mergeCell ref="V49:W49"/>
    <mergeCell ref="C50:G50"/>
    <mergeCell ref="H50:I50"/>
    <mergeCell ref="J50:K50"/>
    <mergeCell ref="L50:M50"/>
    <mergeCell ref="N50:O50"/>
    <mergeCell ref="P50:Q50"/>
    <mergeCell ref="R50:S50"/>
    <mergeCell ref="T50:U50"/>
    <mergeCell ref="V50:W50"/>
    <mergeCell ref="C51:G51"/>
    <mergeCell ref="H51:I51"/>
    <mergeCell ref="J51:K51"/>
    <mergeCell ref="L51:M51"/>
    <mergeCell ref="N51:O51"/>
    <mergeCell ref="P51:Q51"/>
    <mergeCell ref="R51:S51"/>
    <mergeCell ref="T51:U51"/>
    <mergeCell ref="V51:W51"/>
    <mergeCell ref="C52:G52"/>
    <mergeCell ref="H52:I52"/>
    <mergeCell ref="J52:K52"/>
    <mergeCell ref="L52:M52"/>
    <mergeCell ref="N52:O52"/>
    <mergeCell ref="P52:Q52"/>
    <mergeCell ref="R52:S52"/>
    <mergeCell ref="T52:U52"/>
    <mergeCell ref="V52:W52"/>
    <mergeCell ref="C53:G53"/>
    <mergeCell ref="H53:I53"/>
    <mergeCell ref="J53:K53"/>
    <mergeCell ref="L53:M53"/>
    <mergeCell ref="N53:O53"/>
    <mergeCell ref="P53:Q53"/>
    <mergeCell ref="R53:S53"/>
    <mergeCell ref="T53:U53"/>
    <mergeCell ref="V53:W53"/>
    <mergeCell ref="C54:G54"/>
    <mergeCell ref="H54:I54"/>
    <mergeCell ref="J54:K54"/>
    <mergeCell ref="L54:M54"/>
    <mergeCell ref="N54:O54"/>
    <mergeCell ref="P54:Q54"/>
    <mergeCell ref="R54:S54"/>
    <mergeCell ref="T54:U54"/>
    <mergeCell ref="V54:W54"/>
    <mergeCell ref="C55:G55"/>
    <mergeCell ref="H55:I55"/>
    <mergeCell ref="J55:K55"/>
    <mergeCell ref="L55:M55"/>
    <mergeCell ref="N55:O55"/>
    <mergeCell ref="P55:Q55"/>
    <mergeCell ref="R55:S55"/>
    <mergeCell ref="T55:U55"/>
    <mergeCell ref="V55:W55"/>
    <mergeCell ref="C56:G56"/>
    <mergeCell ref="H56:I56"/>
    <mergeCell ref="J56:K56"/>
    <mergeCell ref="L56:M56"/>
    <mergeCell ref="N56:O56"/>
    <mergeCell ref="P56:Q56"/>
    <mergeCell ref="R56:S56"/>
    <mergeCell ref="T56:U56"/>
    <mergeCell ref="V56:W56"/>
    <mergeCell ref="C57:G57"/>
    <mergeCell ref="H57:I57"/>
    <mergeCell ref="J57:K57"/>
    <mergeCell ref="L57:M57"/>
    <mergeCell ref="N57:O57"/>
    <mergeCell ref="P57:Q57"/>
    <mergeCell ref="R57:S57"/>
    <mergeCell ref="T57:U57"/>
    <mergeCell ref="V57:W57"/>
    <mergeCell ref="C58:G58"/>
    <mergeCell ref="H58:I58"/>
    <mergeCell ref="J58:K58"/>
    <mergeCell ref="L58:M58"/>
    <mergeCell ref="N58:O58"/>
    <mergeCell ref="P58:Q58"/>
    <mergeCell ref="R58:S58"/>
    <mergeCell ref="T58:U58"/>
    <mergeCell ref="V58:W58"/>
    <mergeCell ref="C59:G59"/>
    <mergeCell ref="H59:I59"/>
    <mergeCell ref="J59:K59"/>
    <mergeCell ref="L59:M59"/>
    <mergeCell ref="N59:O59"/>
    <mergeCell ref="P59:Q59"/>
    <mergeCell ref="R59:S59"/>
    <mergeCell ref="T59:U59"/>
    <mergeCell ref="V59:W59"/>
    <mergeCell ref="C60:G60"/>
    <mergeCell ref="H60:I60"/>
    <mergeCell ref="J60:K60"/>
    <mergeCell ref="L60:M60"/>
    <mergeCell ref="N60:O60"/>
    <mergeCell ref="P60:Q60"/>
    <mergeCell ref="R60:S60"/>
    <mergeCell ref="T60:U60"/>
    <mergeCell ref="V60:W60"/>
    <mergeCell ref="C61:G61"/>
    <mergeCell ref="H61:I61"/>
    <mergeCell ref="J61:K61"/>
    <mergeCell ref="L61:M61"/>
    <mergeCell ref="N61:O61"/>
    <mergeCell ref="P61:Q61"/>
    <mergeCell ref="R61:S61"/>
    <mergeCell ref="T61:U61"/>
    <mergeCell ref="V61:W61"/>
    <mergeCell ref="C62:G62"/>
    <mergeCell ref="H62:I62"/>
    <mergeCell ref="J62:K62"/>
    <mergeCell ref="L62:M62"/>
    <mergeCell ref="N62:O62"/>
    <mergeCell ref="P62:Q62"/>
    <mergeCell ref="R62:S62"/>
    <mergeCell ref="T62:U62"/>
    <mergeCell ref="V62:W62"/>
    <mergeCell ref="C63:G63"/>
    <mergeCell ref="H63:I63"/>
    <mergeCell ref="J63:K63"/>
    <mergeCell ref="L63:M63"/>
    <mergeCell ref="N63:O63"/>
    <mergeCell ref="P63:Q63"/>
    <mergeCell ref="R63:S63"/>
    <mergeCell ref="T63:U63"/>
    <mergeCell ref="V63:W63"/>
    <mergeCell ref="C64:G64"/>
    <mergeCell ref="H64:I64"/>
    <mergeCell ref="J64:K64"/>
    <mergeCell ref="L64:M64"/>
    <mergeCell ref="N64:O64"/>
    <mergeCell ref="P64:Q64"/>
    <mergeCell ref="R64:S64"/>
    <mergeCell ref="T64:U64"/>
    <mergeCell ref="V64:W64"/>
    <mergeCell ref="C65:G65"/>
    <mergeCell ref="H65:I65"/>
    <mergeCell ref="J65:K65"/>
    <mergeCell ref="L65:M65"/>
    <mergeCell ref="N65:O65"/>
    <mergeCell ref="P65:Q65"/>
    <mergeCell ref="R65:S65"/>
    <mergeCell ref="T65:U65"/>
    <mergeCell ref="V65:W65"/>
    <mergeCell ref="C66:G66"/>
    <mergeCell ref="H66:I66"/>
    <mergeCell ref="J66:K66"/>
    <mergeCell ref="L66:M66"/>
    <mergeCell ref="N66:O66"/>
    <mergeCell ref="P66:Q66"/>
    <mergeCell ref="R66:S66"/>
    <mergeCell ref="T66:U66"/>
    <mergeCell ref="V66:W66"/>
    <mergeCell ref="C67:G67"/>
    <mergeCell ref="H67:I67"/>
    <mergeCell ref="J67:K67"/>
    <mergeCell ref="L67:M67"/>
    <mergeCell ref="N67:O67"/>
    <mergeCell ref="P67:Q67"/>
    <mergeCell ref="R67:S67"/>
    <mergeCell ref="T67:U67"/>
    <mergeCell ref="V67:W67"/>
    <mergeCell ref="C68:G68"/>
    <mergeCell ref="H68:I68"/>
    <mergeCell ref="J68:K68"/>
    <mergeCell ref="L68:M68"/>
    <mergeCell ref="N68:O68"/>
    <mergeCell ref="P68:Q68"/>
    <mergeCell ref="R68:S68"/>
    <mergeCell ref="T68:U68"/>
    <mergeCell ref="V68:W68"/>
    <mergeCell ref="C69:G69"/>
    <mergeCell ref="H69:I69"/>
    <mergeCell ref="J69:K69"/>
    <mergeCell ref="L69:M69"/>
    <mergeCell ref="N69:O69"/>
    <mergeCell ref="P69:Q69"/>
    <mergeCell ref="R69:S69"/>
    <mergeCell ref="T69:U69"/>
    <mergeCell ref="V69:W69"/>
    <mergeCell ref="C70:G70"/>
    <mergeCell ref="H70:I70"/>
    <mergeCell ref="J70:K70"/>
    <mergeCell ref="L70:M70"/>
    <mergeCell ref="N70:O70"/>
    <mergeCell ref="P70:Q70"/>
    <mergeCell ref="R70:S70"/>
    <mergeCell ref="T70:U70"/>
    <mergeCell ref="V70:W70"/>
    <mergeCell ref="C71:G71"/>
    <mergeCell ref="H71:I71"/>
    <mergeCell ref="J71:K71"/>
    <mergeCell ref="L71:M71"/>
    <mergeCell ref="N71:O71"/>
    <mergeCell ref="P71:Q71"/>
    <mergeCell ref="R71:S71"/>
    <mergeCell ref="T71:U71"/>
    <mergeCell ref="V71:W71"/>
    <mergeCell ref="C72:G72"/>
    <mergeCell ref="H72:I72"/>
    <mergeCell ref="J72:K72"/>
    <mergeCell ref="L72:M72"/>
    <mergeCell ref="N72:O72"/>
    <mergeCell ref="P72:Q72"/>
    <mergeCell ref="R72:S72"/>
    <mergeCell ref="T72:U72"/>
    <mergeCell ref="V72:W72"/>
    <mergeCell ref="C73:G73"/>
    <mergeCell ref="H73:I73"/>
    <mergeCell ref="J73:K73"/>
    <mergeCell ref="L73:M73"/>
    <mergeCell ref="N73:O73"/>
    <mergeCell ref="P73:Q73"/>
    <mergeCell ref="R73:S73"/>
    <mergeCell ref="T73:U73"/>
    <mergeCell ref="V73:W73"/>
    <mergeCell ref="C74:G74"/>
    <mergeCell ref="H74:I74"/>
    <mergeCell ref="J74:K74"/>
    <mergeCell ref="L74:M74"/>
    <mergeCell ref="N74:O74"/>
    <mergeCell ref="P74:Q74"/>
    <mergeCell ref="R74:S74"/>
    <mergeCell ref="T74:U74"/>
    <mergeCell ref="V74:W74"/>
    <mergeCell ref="C75:G75"/>
    <mergeCell ref="H75:I75"/>
    <mergeCell ref="J75:K75"/>
    <mergeCell ref="L75:M75"/>
    <mergeCell ref="N75:O75"/>
    <mergeCell ref="P75:Q75"/>
    <mergeCell ref="R75:S75"/>
    <mergeCell ref="T75:U75"/>
    <mergeCell ref="V75:W75"/>
    <mergeCell ref="C76:G76"/>
    <mergeCell ref="H76:I76"/>
    <mergeCell ref="J76:K76"/>
    <mergeCell ref="L76:M76"/>
    <mergeCell ref="N76:O76"/>
    <mergeCell ref="P76:Q76"/>
    <mergeCell ref="R76:S76"/>
    <mergeCell ref="T76:U76"/>
    <mergeCell ref="V76:W76"/>
    <mergeCell ref="C77:G77"/>
    <mergeCell ref="H77:I77"/>
    <mergeCell ref="J77:K77"/>
    <mergeCell ref="L77:M77"/>
    <mergeCell ref="N77:O77"/>
    <mergeCell ref="P77:Q77"/>
    <mergeCell ref="R77:S77"/>
    <mergeCell ref="T77:U77"/>
    <mergeCell ref="V77:W77"/>
    <mergeCell ref="C78:G78"/>
    <mergeCell ref="H78:I78"/>
    <mergeCell ref="J78:K78"/>
    <mergeCell ref="L78:M78"/>
    <mergeCell ref="N78:O78"/>
    <mergeCell ref="P78:Q78"/>
    <mergeCell ref="R78:S78"/>
    <mergeCell ref="T78:U78"/>
    <mergeCell ref="V78:W78"/>
    <mergeCell ref="C79:G79"/>
    <mergeCell ref="H79:I79"/>
    <mergeCell ref="J79:K79"/>
    <mergeCell ref="L79:M79"/>
    <mergeCell ref="N79:O79"/>
    <mergeCell ref="P79:Q79"/>
    <mergeCell ref="R79:S79"/>
    <mergeCell ref="T79:U79"/>
    <mergeCell ref="V79:W79"/>
    <mergeCell ref="C80:G80"/>
    <mergeCell ref="H80:I80"/>
    <mergeCell ref="J80:K80"/>
    <mergeCell ref="L80:M80"/>
    <mergeCell ref="N80:O80"/>
    <mergeCell ref="P80:Q80"/>
    <mergeCell ref="R80:S80"/>
    <mergeCell ref="T80:U80"/>
    <mergeCell ref="V80:W80"/>
    <mergeCell ref="C81:G81"/>
    <mergeCell ref="H81:I81"/>
    <mergeCell ref="J81:K81"/>
    <mergeCell ref="L81:M81"/>
    <mergeCell ref="N81:O81"/>
    <mergeCell ref="P81:Q81"/>
    <mergeCell ref="R81:S81"/>
    <mergeCell ref="T81:U81"/>
    <mergeCell ref="V81:W81"/>
    <mergeCell ref="C82:G82"/>
    <mergeCell ref="H82:I82"/>
    <mergeCell ref="J82:K82"/>
    <mergeCell ref="L82:M82"/>
    <mergeCell ref="N82:O82"/>
    <mergeCell ref="P82:Q82"/>
    <mergeCell ref="R82:S82"/>
    <mergeCell ref="T82:U82"/>
    <mergeCell ref="V82:W82"/>
    <mergeCell ref="C83:G83"/>
    <mergeCell ref="H83:I83"/>
    <mergeCell ref="J83:K83"/>
    <mergeCell ref="L83:M83"/>
    <mergeCell ref="N83:O83"/>
    <mergeCell ref="P83:Q83"/>
    <mergeCell ref="R83:S83"/>
    <mergeCell ref="T83:U83"/>
    <mergeCell ref="V83:W83"/>
    <mergeCell ref="C84:G84"/>
    <mergeCell ref="H84:I84"/>
    <mergeCell ref="J84:K84"/>
    <mergeCell ref="L84:M84"/>
    <mergeCell ref="N84:O84"/>
    <mergeCell ref="P84:Q84"/>
    <mergeCell ref="R84:S84"/>
    <mergeCell ref="T84:U84"/>
    <mergeCell ref="V84:W84"/>
    <mergeCell ref="C85:G85"/>
    <mergeCell ref="H85:I85"/>
    <mergeCell ref="J85:K85"/>
    <mergeCell ref="L85:M85"/>
    <mergeCell ref="N85:O85"/>
    <mergeCell ref="P85:Q85"/>
    <mergeCell ref="R85:S85"/>
    <mergeCell ref="T85:U85"/>
    <mergeCell ref="V85:W85"/>
    <mergeCell ref="C86:G86"/>
    <mergeCell ref="H86:I86"/>
    <mergeCell ref="J86:K86"/>
    <mergeCell ref="L86:M86"/>
    <mergeCell ref="N86:O86"/>
    <mergeCell ref="P86:Q86"/>
    <mergeCell ref="R86:S86"/>
    <mergeCell ref="T86:U86"/>
    <mergeCell ref="V86:W86"/>
    <mergeCell ref="C87:G87"/>
    <mergeCell ref="H87:I87"/>
    <mergeCell ref="J87:K87"/>
    <mergeCell ref="L87:M87"/>
    <mergeCell ref="N87:O87"/>
    <mergeCell ref="P87:Q87"/>
    <mergeCell ref="R87:S87"/>
    <mergeCell ref="T87:U87"/>
    <mergeCell ref="V87:W87"/>
    <mergeCell ref="C88:G88"/>
    <mergeCell ref="H88:I88"/>
    <mergeCell ref="J88:K88"/>
    <mergeCell ref="L88:M88"/>
    <mergeCell ref="N88:O88"/>
    <mergeCell ref="P88:Q88"/>
    <mergeCell ref="R88:S88"/>
    <mergeCell ref="T88:U88"/>
    <mergeCell ref="V88:W88"/>
    <mergeCell ref="C89:G89"/>
    <mergeCell ref="H89:I89"/>
    <mergeCell ref="J89:K89"/>
    <mergeCell ref="L89:M89"/>
    <mergeCell ref="N89:O89"/>
    <mergeCell ref="P89:Q89"/>
    <mergeCell ref="R89:S89"/>
    <mergeCell ref="T89:U89"/>
    <mergeCell ref="V89:W89"/>
    <mergeCell ref="C90:G90"/>
    <mergeCell ref="H90:I90"/>
    <mergeCell ref="J90:K90"/>
    <mergeCell ref="L90:M90"/>
    <mergeCell ref="N90:O90"/>
    <mergeCell ref="P90:Q90"/>
    <mergeCell ref="R90:S90"/>
    <mergeCell ref="T90:U90"/>
    <mergeCell ref="V90:W90"/>
  </mergeCells>
  <pageMargins left="0.432638888888889" right="0.118055555555556" top="0.354166666666667" bottom="0.550694444444444" header="0.118055555555556" footer="0.156944444444444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曙光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2022-06-06T03:01:00Z</dcterms:created>
  <dcterms:modified xsi:type="dcterms:W3CDTF">2024-06-18T06:59:00Z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C8A45E1C27E9432587448902BA8357A3_13</vt:lpwstr>
  </property>
</Properties>
</file>