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惠宾" sheetId="4" r:id="rId1"/>
  </sheets>
  <definedNames>
    <definedName name="_xlnm.Print_Area" localSheetId="0">惠宾!$2:$6</definedName>
    <definedName name="_xlnm.Print_Titles" localSheetId="0">惠宾!$1:$3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<sst xmlns="http://schemas.openxmlformats.org/spreadsheetml/2006/main" count="529" uniqueCount="303">
  <si>
    <t xml:space="preserve">惠宾街道种植业保险投保清单           </t>
  </si>
  <si>
    <t>序号</t>
  </si>
  <si>
    <t>被保险人姓名</t>
  </si>
  <si>
    <t>住址</t>
  </si>
  <si>
    <t>种植
地点</t>
  </si>
  <si>
    <t>种植数量(亩)</t>
  </si>
  <si>
    <t>保险数量(亩)</t>
  </si>
  <si>
    <t>总保险金额(元)</t>
  </si>
  <si>
    <t>总保险费(元)</t>
  </si>
  <si>
    <t>财政补贴比例</t>
  </si>
  <si>
    <t>财政补贴金额（元）</t>
  </si>
  <si>
    <t>农户自缴保费(元)</t>
  </si>
  <si>
    <t>备注</t>
  </si>
  <si>
    <t>1</t>
  </si>
  <si>
    <t>祝贺</t>
  </si>
  <si>
    <t>兴盛街道上房村</t>
  </si>
  <si>
    <t>上房村王圈</t>
  </si>
  <si>
    <t>2</t>
  </si>
  <si>
    <t>王秀芳</t>
  </si>
  <si>
    <t>上房村十一支</t>
  </si>
  <si>
    <t>3</t>
  </si>
  <si>
    <t>李亮</t>
  </si>
  <si>
    <t>4</t>
  </si>
  <si>
    <t>潘庆余</t>
  </si>
  <si>
    <t>惠宾街道前胡村</t>
  </si>
  <si>
    <t>前胡村前胡东组</t>
  </si>
  <si>
    <t>5</t>
  </si>
  <si>
    <t>岳绪权</t>
  </si>
  <si>
    <t>前胡村东组</t>
  </si>
  <si>
    <t>6</t>
  </si>
  <si>
    <t>于睛文</t>
  </si>
  <si>
    <t>7</t>
  </si>
  <si>
    <t>于静</t>
  </si>
  <si>
    <t>前胡村后胡东组</t>
  </si>
  <si>
    <t>8</t>
  </si>
  <si>
    <t>徐令辉</t>
  </si>
  <si>
    <t>9</t>
  </si>
  <si>
    <t>邢梅</t>
  </si>
  <si>
    <t>10</t>
  </si>
  <si>
    <t>孙宝强</t>
  </si>
  <si>
    <t>11</t>
  </si>
  <si>
    <t>李红霞</t>
  </si>
  <si>
    <t>12</t>
  </si>
  <si>
    <t>丁学松</t>
  </si>
  <si>
    <t>前胡村后胡组</t>
  </si>
  <si>
    <t>13</t>
  </si>
  <si>
    <t>刘本文</t>
  </si>
  <si>
    <t>14</t>
  </si>
  <si>
    <t>裴光春</t>
  </si>
  <si>
    <t>15</t>
  </si>
  <si>
    <t>裴光伟</t>
  </si>
  <si>
    <t>16</t>
  </si>
  <si>
    <t>徐灵久</t>
  </si>
  <si>
    <t>17</t>
  </si>
  <si>
    <t>刘玉军</t>
  </si>
  <si>
    <t>18</t>
  </si>
  <si>
    <t>郭店荣</t>
  </si>
  <si>
    <t>19</t>
  </si>
  <si>
    <t>李平</t>
  </si>
  <si>
    <t>20</t>
  </si>
  <si>
    <t>陈树春</t>
  </si>
  <si>
    <t>21</t>
  </si>
  <si>
    <t>刘庆国</t>
  </si>
  <si>
    <t>22</t>
  </si>
  <si>
    <t>刘明良</t>
  </si>
  <si>
    <t>23</t>
  </si>
  <si>
    <t>刘明国</t>
  </si>
  <si>
    <t>24</t>
  </si>
  <si>
    <t>刘永福</t>
  </si>
  <si>
    <t>25</t>
  </si>
  <si>
    <t>刘晴</t>
  </si>
  <si>
    <t>26</t>
  </si>
  <si>
    <t>孙东山</t>
  </si>
  <si>
    <t>27</t>
  </si>
  <si>
    <t>裴光喜</t>
  </si>
  <si>
    <t>28</t>
  </si>
  <si>
    <t>张久义</t>
  </si>
  <si>
    <t>前胡村后胡西组</t>
  </si>
  <si>
    <t>29</t>
  </si>
  <si>
    <t>徐令阁</t>
  </si>
  <si>
    <t>30</t>
  </si>
  <si>
    <t>郭长义</t>
  </si>
  <si>
    <t>前胡村前胡西组</t>
  </si>
  <si>
    <t>31</t>
  </si>
  <si>
    <t>张宝金</t>
  </si>
  <si>
    <t>32</t>
  </si>
  <si>
    <t>朱洪彬</t>
  </si>
  <si>
    <t>33</t>
  </si>
  <si>
    <t>岳连平</t>
  </si>
  <si>
    <t>34</t>
  </si>
  <si>
    <t>吴建</t>
  </si>
  <si>
    <t>35</t>
  </si>
  <si>
    <t>殷计伍</t>
  </si>
  <si>
    <t>36</t>
  </si>
  <si>
    <t>张佰友</t>
  </si>
  <si>
    <t>37</t>
  </si>
  <si>
    <t>杨瑞华</t>
  </si>
  <si>
    <t>38</t>
  </si>
  <si>
    <t>于宝祥</t>
  </si>
  <si>
    <t>39</t>
  </si>
  <si>
    <t>张玉忠</t>
  </si>
  <si>
    <t>40</t>
  </si>
  <si>
    <t>王玉田</t>
  </si>
  <si>
    <t>41</t>
  </si>
  <si>
    <t>李桂兰</t>
  </si>
  <si>
    <t>42</t>
  </si>
  <si>
    <t>陈少贵</t>
  </si>
  <si>
    <t>43</t>
  </si>
  <si>
    <t>王立波</t>
  </si>
  <si>
    <t>44</t>
  </si>
  <si>
    <t>王长友</t>
  </si>
  <si>
    <t>45</t>
  </si>
  <si>
    <t>刘占存</t>
  </si>
  <si>
    <t>胡家村陈家组</t>
  </si>
  <si>
    <t>46</t>
  </si>
  <si>
    <t>刘猛</t>
  </si>
  <si>
    <t>47</t>
  </si>
  <si>
    <t>刘海瑞</t>
  </si>
  <si>
    <t>48</t>
  </si>
  <si>
    <t>邹吉伍</t>
  </si>
  <si>
    <t>惠宾街道胡家村</t>
  </si>
  <si>
    <t>49</t>
  </si>
  <si>
    <t>徐红琴</t>
  </si>
  <si>
    <t>胡家村李家组</t>
  </si>
  <si>
    <t>50</t>
  </si>
  <si>
    <t>李连玖</t>
  </si>
  <si>
    <t>51</t>
  </si>
  <si>
    <t>刘亚凤</t>
  </si>
  <si>
    <t>胡家村贺家组</t>
  </si>
  <si>
    <t>52</t>
  </si>
  <si>
    <t>李会军</t>
  </si>
  <si>
    <t>胡家村胡家组</t>
  </si>
  <si>
    <t>53</t>
  </si>
  <si>
    <t>李会祥</t>
  </si>
  <si>
    <t>54</t>
  </si>
  <si>
    <t>陈宝卫</t>
  </si>
  <si>
    <t>55</t>
  </si>
  <si>
    <t>苏显维</t>
  </si>
  <si>
    <t>56</t>
  </si>
  <si>
    <t>白玉军</t>
  </si>
  <si>
    <t>57</t>
  </si>
  <si>
    <t>李树阁</t>
  </si>
  <si>
    <t>58</t>
  </si>
  <si>
    <t>甄宪英</t>
  </si>
  <si>
    <t>59</t>
  </si>
  <si>
    <t>马宗刚</t>
  </si>
  <si>
    <t>60</t>
  </si>
  <si>
    <t>王树国</t>
  </si>
  <si>
    <t>61</t>
  </si>
  <si>
    <t>李树恒</t>
  </si>
  <si>
    <t>62</t>
  </si>
  <si>
    <t>李树申</t>
  </si>
  <si>
    <t>63</t>
  </si>
  <si>
    <t>张力</t>
  </si>
  <si>
    <t>胡家村李、胡家组</t>
  </si>
  <si>
    <t>64</t>
  </si>
  <si>
    <t>王福祥</t>
  </si>
  <si>
    <t>胡家村王家组</t>
  </si>
  <si>
    <t>65</t>
  </si>
  <si>
    <t>冉玉青</t>
  </si>
  <si>
    <t>66</t>
  </si>
  <si>
    <t>刘海柱</t>
  </si>
  <si>
    <t>67</t>
  </si>
  <si>
    <t>刘海军</t>
  </si>
  <si>
    <t>68</t>
  </si>
  <si>
    <t>李树智</t>
  </si>
  <si>
    <t>69</t>
  </si>
  <si>
    <t>贺云达</t>
  </si>
  <si>
    <t>70</t>
  </si>
  <si>
    <t>白玉辉</t>
  </si>
  <si>
    <t>胡家村王、胡家组</t>
  </si>
  <si>
    <t>71</t>
  </si>
  <si>
    <t>白冰洋</t>
  </si>
  <si>
    <t>72</t>
  </si>
  <si>
    <t>王明华</t>
  </si>
  <si>
    <t>兴隆台区惠宾街道二十里村</t>
  </si>
  <si>
    <t>二十里村八支</t>
  </si>
  <si>
    <t>73</t>
  </si>
  <si>
    <t>王福伟</t>
  </si>
  <si>
    <t>惠宾街道二十里村</t>
  </si>
  <si>
    <t>74</t>
  </si>
  <si>
    <t>张树岭</t>
  </si>
  <si>
    <t>二十里村八支、十一支</t>
  </si>
  <si>
    <t>75</t>
  </si>
  <si>
    <t>邓井海</t>
  </si>
  <si>
    <t>二十里村八支九支</t>
  </si>
  <si>
    <t>76</t>
  </si>
  <si>
    <t>赵久恩</t>
  </si>
  <si>
    <t>惠宾街道大岗子村</t>
  </si>
  <si>
    <t>大岗子村孟家组</t>
  </si>
  <si>
    <t>77</t>
  </si>
  <si>
    <t>于翠先</t>
  </si>
  <si>
    <t>大岗子村王家组</t>
  </si>
  <si>
    <t>78</t>
  </si>
  <si>
    <t>王文来</t>
  </si>
  <si>
    <t>107</t>
  </si>
  <si>
    <t>79</t>
  </si>
  <si>
    <t>王家秋</t>
  </si>
  <si>
    <t>120.90</t>
  </si>
  <si>
    <t>80</t>
  </si>
  <si>
    <t>苏春胜</t>
  </si>
  <si>
    <t>109.69</t>
  </si>
  <si>
    <t>81</t>
  </si>
  <si>
    <t>苏春佰</t>
  </si>
  <si>
    <t>大岗子村苏家组</t>
  </si>
  <si>
    <t>106.96</t>
  </si>
  <si>
    <t>82</t>
  </si>
  <si>
    <t>张维全</t>
  </si>
  <si>
    <t>大岗子村西大组</t>
  </si>
  <si>
    <t>83</t>
  </si>
  <si>
    <t>王振波</t>
  </si>
  <si>
    <t>84</t>
  </si>
  <si>
    <t>李计东</t>
  </si>
  <si>
    <t>85</t>
  </si>
  <si>
    <t>李计祥</t>
  </si>
  <si>
    <t>86</t>
  </si>
  <si>
    <t>赵桂福</t>
  </si>
  <si>
    <t>87</t>
  </si>
  <si>
    <t>李计贵</t>
  </si>
  <si>
    <t>88</t>
  </si>
  <si>
    <t>张凯</t>
  </si>
  <si>
    <t>89</t>
  </si>
  <si>
    <t>井国金</t>
  </si>
  <si>
    <t>大岗子村褚家组</t>
  </si>
  <si>
    <t>90</t>
  </si>
  <si>
    <t>苏志明</t>
  </si>
  <si>
    <t>91</t>
  </si>
  <si>
    <t>李计纯</t>
  </si>
  <si>
    <t>92</t>
  </si>
  <si>
    <t>李计国</t>
  </si>
  <si>
    <t>93</t>
  </si>
  <si>
    <t>李计宝</t>
  </si>
  <si>
    <t>94</t>
  </si>
  <si>
    <t>于尊伟</t>
  </si>
  <si>
    <t>95</t>
  </si>
  <si>
    <t>李继先</t>
  </si>
  <si>
    <t>96</t>
  </si>
  <si>
    <t>孟庆龙</t>
  </si>
  <si>
    <t>97</t>
  </si>
  <si>
    <t>于树芬</t>
  </si>
  <si>
    <t>98</t>
  </si>
  <si>
    <t>冯亚香</t>
  </si>
  <si>
    <t>99</t>
  </si>
  <si>
    <t>王洪库</t>
  </si>
  <si>
    <t>100</t>
  </si>
  <si>
    <t>江营</t>
  </si>
  <si>
    <t>101</t>
  </si>
  <si>
    <t>何玉兰</t>
  </si>
  <si>
    <t>102</t>
  </si>
  <si>
    <t>杨贺武</t>
  </si>
  <si>
    <t>103</t>
  </si>
  <si>
    <t>王加凯</t>
  </si>
  <si>
    <t>104</t>
  </si>
  <si>
    <t>隋桂香</t>
  </si>
  <si>
    <t>105</t>
  </si>
  <si>
    <t>舒能金</t>
  </si>
  <si>
    <t>106</t>
  </si>
  <si>
    <t>褚万生</t>
  </si>
  <si>
    <t>陈百生</t>
  </si>
  <si>
    <t>108</t>
  </si>
  <si>
    <t>苏长阁</t>
  </si>
  <si>
    <t>109</t>
  </si>
  <si>
    <t>苏长岭</t>
  </si>
  <si>
    <t>110</t>
  </si>
  <si>
    <t>苏长芳</t>
  </si>
  <si>
    <t>111</t>
  </si>
  <si>
    <t>李海波</t>
  </si>
  <si>
    <t>112</t>
  </si>
  <si>
    <t>张井财</t>
  </si>
  <si>
    <t>113</t>
  </si>
  <si>
    <t>王静</t>
  </si>
  <si>
    <t>114</t>
  </si>
  <si>
    <t>赵晓强</t>
  </si>
  <si>
    <t>115</t>
  </si>
  <si>
    <t>赵广财</t>
  </si>
  <si>
    <t>116</t>
  </si>
  <si>
    <t>赵久军</t>
  </si>
  <si>
    <t>117</t>
  </si>
  <si>
    <t>柳志东</t>
  </si>
  <si>
    <t>118</t>
  </si>
  <si>
    <t>柳素香</t>
  </si>
  <si>
    <t>119</t>
  </si>
  <si>
    <t>常玉龙</t>
  </si>
  <si>
    <t>120</t>
  </si>
  <si>
    <t>苏春明</t>
  </si>
  <si>
    <t>121</t>
  </si>
  <si>
    <t>曲宝库</t>
  </si>
  <si>
    <t>100.95</t>
  </si>
  <si>
    <t>122</t>
  </si>
  <si>
    <t>刘飞</t>
  </si>
  <si>
    <t>443.43</t>
  </si>
  <si>
    <t>123</t>
  </si>
  <si>
    <t>井海</t>
  </si>
  <si>
    <t>175.42</t>
  </si>
  <si>
    <t>124</t>
  </si>
  <si>
    <t>黄占国</t>
  </si>
  <si>
    <t>214.78</t>
  </si>
  <si>
    <t>125</t>
  </si>
  <si>
    <t>褚磊</t>
  </si>
  <si>
    <t>126</t>
  </si>
  <si>
    <t>褚洪日</t>
  </si>
  <si>
    <t>127</t>
  </si>
  <si>
    <t>陈哓伟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</si>
</sst>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黑体"/>
      <charset val="134"/>
    </font>
    <font>
      <b/>
      <sz val="10.5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/>
    </xf>
    <xf numFmtId="176" fontId="3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/>
    <xf numFmtId="0" fontId="0" fillId="0" borderId="0" xfId="0" applyFont="1">
      <alignment vertical="center"/>
    </xf>
    <xf numFmtId="0" fontId="4" fillId="2" borderId="5" xfId="5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4 3 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Y130"/>
  <sheetViews>
    <sheetView tabSelected="1" workbookViewId="0">
      <pane ySplit="3" topLeftCell="A50" activePane="bottomLeft" state="frozen"/>
      <selection/>
      <selection pane="bottomLeft" activeCell="T11" sqref="T11:U11"/>
    </sheetView>
  </sheetViews>
  <sheetFormatPr defaultColWidth="9" defaultRowHeight="27" customHeight="1"/>
  <cols>
    <col min="1" max="1" width="3.75" style="1" customWidth="1"/>
    <col min="2" max="2" width="6" style="1" customWidth="1"/>
    <col min="3" max="3" width="2.375" style="1" customWidth="1"/>
    <col min="4" max="4" width="2.125" style="1" customWidth="1"/>
    <col min="5" max="5" width="1.375" style="1" customWidth="1"/>
    <col min="6" max="6" width="1.75" style="1" customWidth="1"/>
    <col min="7" max="7" width="6.25" style="1" customWidth="1"/>
    <col min="8" max="8" width="3.625" style="1" customWidth="1"/>
    <col min="9" max="9" width="10" style="1" customWidth="1"/>
    <col min="10" max="10" width="2.5" style="1" customWidth="1"/>
    <col min="11" max="11" width="4.625" style="1" customWidth="1"/>
    <col min="12" max="12" width="4" style="1" customWidth="1"/>
    <col min="13" max="13" width="4.25" style="1" customWidth="1"/>
    <col min="14" max="14" width="3.5" style="2" customWidth="1"/>
    <col min="15" max="15" width="6.875" style="3" customWidth="1"/>
    <col min="16" max="16" width="5.375" style="3" customWidth="1"/>
    <col min="17" max="17" width="4.25" style="1" customWidth="1"/>
    <col min="18" max="18" width="2.5" style="1" customWidth="1"/>
    <col min="19" max="19" width="6.5" style="1" customWidth="1"/>
    <col min="20" max="20" width="3.625" style="3" customWidth="1"/>
    <col min="21" max="21" width="7.125" style="3" customWidth="1"/>
    <col min="22" max="22" width="4.625" style="3" customWidth="1"/>
    <col min="23" max="23" width="4.25" style="1" customWidth="1"/>
    <col min="24" max="24" width="7.375" style="1" customWidth="1"/>
  </cols>
  <sheetData>
    <row r="1" ht="38" customHeight="1" spans="1:2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2"/>
      <c r="O1" s="13"/>
      <c r="P1" s="13"/>
      <c r="Q1" s="5"/>
      <c r="R1" s="5"/>
      <c r="S1" s="5"/>
      <c r="T1" s="13"/>
      <c r="U1" s="13"/>
      <c r="V1" s="13"/>
      <c r="W1" s="5"/>
      <c r="X1" s="19"/>
    </row>
    <row r="2" ht="22.5" customHeight="1" spans="1:2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4"/>
      <c r="O2" s="15"/>
      <c r="P2" s="15"/>
      <c r="Q2" s="7"/>
      <c r="R2" s="7"/>
      <c r="S2" s="7"/>
      <c r="T2" s="15"/>
      <c r="U2" s="15"/>
      <c r="V2" s="15"/>
      <c r="W2" s="7"/>
      <c r="X2" s="20"/>
    </row>
    <row r="3" ht="39" customHeight="1" spans="1:24">
      <c r="A3" s="8" t="s">
        <v>1</v>
      </c>
      <c r="B3" s="8" t="s">
        <v>2</v>
      </c>
      <c r="C3" s="8" t="s">
        <v>3</v>
      </c>
      <c r="D3" s="8"/>
      <c r="E3" s="8"/>
      <c r="F3" s="8"/>
      <c r="G3" s="8"/>
      <c r="H3" s="8" t="s">
        <v>4</v>
      </c>
      <c r="I3" s="8"/>
      <c r="J3" s="8" t="s">
        <v>5</v>
      </c>
      <c r="K3" s="8"/>
      <c r="L3" s="8" t="s">
        <v>6</v>
      </c>
      <c r="M3" s="8"/>
      <c r="N3" s="16" t="s">
        <v>7</v>
      </c>
      <c r="O3" s="17"/>
      <c r="P3" s="18" t="s">
        <v>8</v>
      </c>
      <c r="Q3" s="21"/>
      <c r="R3" s="22" t="s">
        <v>9</v>
      </c>
      <c r="S3" s="21"/>
      <c r="T3" s="18" t="s">
        <v>10</v>
      </c>
      <c r="U3" s="23"/>
      <c r="V3" s="17" t="s">
        <v>11</v>
      </c>
      <c r="W3" s="8"/>
      <c r="X3" s="24" t="s">
        <v>12</v>
      </c>
    </row>
    <row r="4" ht="38.1" customHeight="1" spans="1:24">
      <c r="A4" s="8" t="s">
        <v>13</v>
      </c>
      <c r="B4" s="9" t="s">
        <v>14</v>
      </c>
      <c r="C4" s="10" t="s">
        <v>15</v>
      </c>
      <c r="D4" s="10"/>
      <c r="E4" s="10"/>
      <c r="F4" s="10"/>
      <c r="G4" s="10"/>
      <c r="H4" s="8" t="s">
        <v>16</v>
      </c>
      <c r="I4" s="8"/>
      <c r="J4" s="16">
        <v>320</v>
      </c>
      <c r="K4" s="8"/>
      <c r="L4" s="16">
        <f t="shared" ref="L4:L67" si="0">J4</f>
        <v>320</v>
      </c>
      <c r="M4" s="8"/>
      <c r="N4" s="17">
        <f t="shared" ref="N4:N67" si="1">L4*1290</f>
        <v>412800</v>
      </c>
      <c r="O4" s="17"/>
      <c r="P4" s="17">
        <f t="shared" ref="P4:P67" si="2">N4*0.041</f>
        <v>16924.8</v>
      </c>
      <c r="Q4" s="8"/>
      <c r="R4" s="25">
        <v>0.8</v>
      </c>
      <c r="S4" s="8"/>
      <c r="T4" s="17">
        <f t="shared" ref="T4:T67" si="3">P4*0.8</f>
        <v>13539.84</v>
      </c>
      <c r="U4" s="17"/>
      <c r="V4" s="17">
        <f t="shared" ref="V4:V67" si="4">P4*0.2</f>
        <v>3384.96</v>
      </c>
      <c r="W4" s="8"/>
      <c r="X4" s="26"/>
    </row>
    <row r="5" ht="24" customHeight="1" spans="1:24">
      <c r="A5" s="8" t="s">
        <v>17</v>
      </c>
      <c r="B5" s="9" t="s">
        <v>18</v>
      </c>
      <c r="C5" s="10" t="s">
        <v>15</v>
      </c>
      <c r="D5" s="10"/>
      <c r="E5" s="10"/>
      <c r="F5" s="10"/>
      <c r="G5" s="10"/>
      <c r="H5" s="8" t="s">
        <v>19</v>
      </c>
      <c r="I5" s="8"/>
      <c r="J5" s="16">
        <v>300.36</v>
      </c>
      <c r="K5" s="8"/>
      <c r="L5" s="16">
        <f t="shared" si="0"/>
        <v>300.36</v>
      </c>
      <c r="M5" s="8"/>
      <c r="N5" s="17">
        <f t="shared" si="1"/>
        <v>387464.4</v>
      </c>
      <c r="O5" s="17"/>
      <c r="P5" s="17">
        <f t="shared" si="2"/>
        <v>15886.0404</v>
      </c>
      <c r="Q5" s="8"/>
      <c r="R5" s="25">
        <v>0.8</v>
      </c>
      <c r="S5" s="8"/>
      <c r="T5" s="17">
        <f t="shared" si="3"/>
        <v>12708.83232</v>
      </c>
      <c r="U5" s="17"/>
      <c r="V5" s="17">
        <f t="shared" si="4"/>
        <v>3177.20808</v>
      </c>
      <c r="W5" s="8"/>
      <c r="X5" s="27"/>
    </row>
    <row r="6" ht="34" customHeight="1" spans="1:25">
      <c r="A6" s="8" t="s">
        <v>20</v>
      </c>
      <c r="B6" s="9" t="s">
        <v>21</v>
      </c>
      <c r="C6" s="10" t="s">
        <v>15</v>
      </c>
      <c r="D6" s="10"/>
      <c r="E6" s="10"/>
      <c r="F6" s="10"/>
      <c r="G6" s="10"/>
      <c r="H6" s="8" t="s">
        <v>16</v>
      </c>
      <c r="I6" s="8"/>
      <c r="J6" s="16">
        <v>325</v>
      </c>
      <c r="K6" s="8"/>
      <c r="L6" s="16">
        <f t="shared" si="0"/>
        <v>325</v>
      </c>
      <c r="M6" s="8"/>
      <c r="N6" s="17">
        <f t="shared" si="1"/>
        <v>419250</v>
      </c>
      <c r="O6" s="17"/>
      <c r="P6" s="17">
        <f t="shared" si="2"/>
        <v>17189.25</v>
      </c>
      <c r="Q6" s="8"/>
      <c r="R6" s="25">
        <v>0.8</v>
      </c>
      <c r="S6" s="8"/>
      <c r="T6" s="17">
        <f t="shared" si="3"/>
        <v>13751.4</v>
      </c>
      <c r="U6" s="17"/>
      <c r="V6" s="17">
        <f t="shared" si="4"/>
        <v>3437.85</v>
      </c>
      <c r="W6" s="8"/>
      <c r="X6" s="26"/>
      <c r="Y6" s="29"/>
    </row>
    <row r="7" customHeight="1" spans="1:24">
      <c r="A7" s="8" t="s">
        <v>22</v>
      </c>
      <c r="B7" s="11" t="s">
        <v>23</v>
      </c>
      <c r="C7" s="10" t="s">
        <v>24</v>
      </c>
      <c r="D7" s="10"/>
      <c r="E7" s="10"/>
      <c r="F7" s="10"/>
      <c r="G7" s="10"/>
      <c r="H7" s="8" t="s">
        <v>25</v>
      </c>
      <c r="I7" s="8"/>
      <c r="J7" s="16">
        <v>266.28</v>
      </c>
      <c r="K7" s="8"/>
      <c r="L7" s="16">
        <f t="shared" si="0"/>
        <v>266.28</v>
      </c>
      <c r="M7" s="8"/>
      <c r="N7" s="17">
        <f t="shared" si="1"/>
        <v>343501.2</v>
      </c>
      <c r="O7" s="17"/>
      <c r="P7" s="17">
        <f t="shared" si="2"/>
        <v>14083.5492</v>
      </c>
      <c r="Q7" s="8"/>
      <c r="R7" s="25">
        <v>0.8</v>
      </c>
      <c r="S7" s="8"/>
      <c r="T7" s="17">
        <f t="shared" si="3"/>
        <v>11266.83936</v>
      </c>
      <c r="U7" s="17"/>
      <c r="V7" s="17">
        <f t="shared" si="4"/>
        <v>2816.70984</v>
      </c>
      <c r="W7" s="8"/>
      <c r="X7" s="28"/>
    </row>
    <row r="8" customHeight="1" spans="1:24">
      <c r="A8" s="8" t="s">
        <v>26</v>
      </c>
      <c r="B8" s="9" t="s">
        <v>27</v>
      </c>
      <c r="C8" s="10" t="s">
        <v>24</v>
      </c>
      <c r="D8" s="10"/>
      <c r="E8" s="10"/>
      <c r="F8" s="10"/>
      <c r="G8" s="10"/>
      <c r="H8" s="8" t="s">
        <v>28</v>
      </c>
      <c r="I8" s="8"/>
      <c r="J8" s="16">
        <v>103.45</v>
      </c>
      <c r="K8" s="8"/>
      <c r="L8" s="16">
        <f t="shared" si="0"/>
        <v>103.45</v>
      </c>
      <c r="M8" s="8"/>
      <c r="N8" s="17">
        <f t="shared" si="1"/>
        <v>133450.5</v>
      </c>
      <c r="O8" s="17"/>
      <c r="P8" s="17">
        <f t="shared" si="2"/>
        <v>5471.4705</v>
      </c>
      <c r="Q8" s="8"/>
      <c r="R8" s="25">
        <v>0.8</v>
      </c>
      <c r="S8" s="8"/>
      <c r="T8" s="17">
        <f t="shared" si="3"/>
        <v>4377.1764</v>
      </c>
      <c r="U8" s="17"/>
      <c r="V8" s="17">
        <f t="shared" si="4"/>
        <v>1094.2941</v>
      </c>
      <c r="W8" s="8"/>
      <c r="X8" s="28"/>
    </row>
    <row r="9" customHeight="1" spans="1:24">
      <c r="A9" s="8" t="s">
        <v>29</v>
      </c>
      <c r="B9" s="9" t="s">
        <v>30</v>
      </c>
      <c r="C9" s="10" t="s">
        <v>24</v>
      </c>
      <c r="D9" s="10"/>
      <c r="E9" s="10"/>
      <c r="F9" s="10"/>
      <c r="G9" s="10"/>
      <c r="H9" s="8" t="s">
        <v>25</v>
      </c>
      <c r="I9" s="8"/>
      <c r="J9" s="16">
        <v>115.83</v>
      </c>
      <c r="K9" s="8"/>
      <c r="L9" s="16">
        <f t="shared" si="0"/>
        <v>115.83</v>
      </c>
      <c r="M9" s="8"/>
      <c r="N9" s="17">
        <f t="shared" si="1"/>
        <v>149420.7</v>
      </c>
      <c r="O9" s="17"/>
      <c r="P9" s="17">
        <f t="shared" si="2"/>
        <v>6126.2487</v>
      </c>
      <c r="Q9" s="8"/>
      <c r="R9" s="25">
        <v>0.8</v>
      </c>
      <c r="S9" s="8"/>
      <c r="T9" s="17">
        <f t="shared" si="3"/>
        <v>4900.99896</v>
      </c>
      <c r="U9" s="17"/>
      <c r="V9" s="17">
        <f t="shared" si="4"/>
        <v>1225.24974</v>
      </c>
      <c r="W9" s="8"/>
      <c r="X9" s="28"/>
    </row>
    <row r="10" customHeight="1" spans="1:24">
      <c r="A10" s="8" t="s">
        <v>31</v>
      </c>
      <c r="B10" s="9" t="s">
        <v>32</v>
      </c>
      <c r="C10" s="10" t="s">
        <v>24</v>
      </c>
      <c r="D10" s="10"/>
      <c r="E10" s="10"/>
      <c r="F10" s="10"/>
      <c r="G10" s="10"/>
      <c r="H10" s="8" t="s">
        <v>33</v>
      </c>
      <c r="I10" s="8"/>
      <c r="J10" s="16">
        <v>291.52</v>
      </c>
      <c r="K10" s="8"/>
      <c r="L10" s="16">
        <f t="shared" si="0"/>
        <v>291.52</v>
      </c>
      <c r="M10" s="8"/>
      <c r="N10" s="17">
        <f t="shared" si="1"/>
        <v>376060.8</v>
      </c>
      <c r="O10" s="17"/>
      <c r="P10" s="17">
        <f t="shared" si="2"/>
        <v>15418.4928</v>
      </c>
      <c r="Q10" s="8"/>
      <c r="R10" s="25">
        <v>0.8</v>
      </c>
      <c r="S10" s="8"/>
      <c r="T10" s="17">
        <f t="shared" si="3"/>
        <v>12334.79424</v>
      </c>
      <c r="U10" s="17"/>
      <c r="V10" s="17">
        <f t="shared" si="4"/>
        <v>3083.69856</v>
      </c>
      <c r="W10" s="8"/>
      <c r="X10" s="28"/>
    </row>
    <row r="11" customHeight="1" spans="1:24">
      <c r="A11" s="8" t="s">
        <v>34</v>
      </c>
      <c r="B11" s="9" t="s">
        <v>35</v>
      </c>
      <c r="C11" s="10" t="s">
        <v>24</v>
      </c>
      <c r="D11" s="10"/>
      <c r="E11" s="10"/>
      <c r="F11" s="10"/>
      <c r="G11" s="10"/>
      <c r="H11" s="8" t="s">
        <v>33</v>
      </c>
      <c r="I11" s="8"/>
      <c r="J11" s="16">
        <v>157.31</v>
      </c>
      <c r="K11" s="8"/>
      <c r="L11" s="16">
        <f t="shared" si="0"/>
        <v>157.31</v>
      </c>
      <c r="M11" s="8"/>
      <c r="N11" s="17">
        <f t="shared" si="1"/>
        <v>202929.9</v>
      </c>
      <c r="O11" s="17"/>
      <c r="P11" s="17">
        <f t="shared" si="2"/>
        <v>8320.1259</v>
      </c>
      <c r="Q11" s="8"/>
      <c r="R11" s="25">
        <v>0.8</v>
      </c>
      <c r="S11" s="8"/>
      <c r="T11" s="17">
        <f t="shared" si="3"/>
        <v>6656.10072</v>
      </c>
      <c r="U11" s="17"/>
      <c r="V11" s="17">
        <f t="shared" si="4"/>
        <v>1664.02518</v>
      </c>
      <c r="W11" s="8"/>
      <c r="X11" s="26"/>
    </row>
    <row r="12" customHeight="1" spans="1:24">
      <c r="A12" s="8" t="s">
        <v>36</v>
      </c>
      <c r="B12" s="9" t="s">
        <v>37</v>
      </c>
      <c r="C12" s="10" t="s">
        <v>24</v>
      </c>
      <c r="D12" s="10"/>
      <c r="E12" s="10"/>
      <c r="F12" s="10"/>
      <c r="G12" s="10"/>
      <c r="H12" s="8" t="s">
        <v>33</v>
      </c>
      <c r="I12" s="8"/>
      <c r="J12" s="16">
        <v>161.6</v>
      </c>
      <c r="K12" s="8"/>
      <c r="L12" s="16">
        <f t="shared" si="0"/>
        <v>161.6</v>
      </c>
      <c r="M12" s="8"/>
      <c r="N12" s="17">
        <f t="shared" si="1"/>
        <v>208464</v>
      </c>
      <c r="O12" s="17"/>
      <c r="P12" s="17">
        <f t="shared" si="2"/>
        <v>8547.024</v>
      </c>
      <c r="Q12" s="8"/>
      <c r="R12" s="25">
        <v>0.8</v>
      </c>
      <c r="S12" s="8"/>
      <c r="T12" s="17">
        <f t="shared" si="3"/>
        <v>6837.6192</v>
      </c>
      <c r="U12" s="17"/>
      <c r="V12" s="17">
        <f t="shared" si="4"/>
        <v>1709.4048</v>
      </c>
      <c r="W12" s="8"/>
      <c r="X12" s="28"/>
    </row>
    <row r="13" customHeight="1" spans="1:24">
      <c r="A13" s="8" t="s">
        <v>38</v>
      </c>
      <c r="B13" s="9" t="s">
        <v>39</v>
      </c>
      <c r="C13" s="10" t="s">
        <v>24</v>
      </c>
      <c r="D13" s="10"/>
      <c r="E13" s="10"/>
      <c r="F13" s="10"/>
      <c r="G13" s="10"/>
      <c r="H13" s="8" t="s">
        <v>25</v>
      </c>
      <c r="I13" s="8"/>
      <c r="J13" s="16">
        <v>338.52</v>
      </c>
      <c r="K13" s="8"/>
      <c r="L13" s="16">
        <f t="shared" si="0"/>
        <v>338.52</v>
      </c>
      <c r="M13" s="8"/>
      <c r="N13" s="17">
        <f t="shared" si="1"/>
        <v>436690.8</v>
      </c>
      <c r="O13" s="17"/>
      <c r="P13" s="17">
        <f t="shared" si="2"/>
        <v>17904.3228</v>
      </c>
      <c r="Q13" s="8"/>
      <c r="R13" s="25">
        <v>0.8</v>
      </c>
      <c r="S13" s="8"/>
      <c r="T13" s="17">
        <f t="shared" si="3"/>
        <v>14323.45824</v>
      </c>
      <c r="U13" s="17"/>
      <c r="V13" s="17">
        <f t="shared" si="4"/>
        <v>3580.86456</v>
      </c>
      <c r="W13" s="8"/>
      <c r="X13" s="28"/>
    </row>
    <row r="14" customHeight="1" spans="1:24">
      <c r="A14" s="8" t="s">
        <v>40</v>
      </c>
      <c r="B14" s="11" t="s">
        <v>41</v>
      </c>
      <c r="C14" s="10" t="s">
        <v>24</v>
      </c>
      <c r="D14" s="10"/>
      <c r="E14" s="10"/>
      <c r="F14" s="10"/>
      <c r="G14" s="10"/>
      <c r="H14" s="8" t="s">
        <v>33</v>
      </c>
      <c r="I14" s="8"/>
      <c r="J14" s="16">
        <v>152.91</v>
      </c>
      <c r="K14" s="8"/>
      <c r="L14" s="16">
        <f t="shared" si="0"/>
        <v>152.91</v>
      </c>
      <c r="M14" s="8"/>
      <c r="N14" s="17">
        <f t="shared" si="1"/>
        <v>197253.9</v>
      </c>
      <c r="O14" s="17"/>
      <c r="P14" s="17">
        <f t="shared" si="2"/>
        <v>8087.4099</v>
      </c>
      <c r="Q14" s="8"/>
      <c r="R14" s="25">
        <v>0.8</v>
      </c>
      <c r="S14" s="8"/>
      <c r="T14" s="17">
        <f t="shared" si="3"/>
        <v>6469.92792</v>
      </c>
      <c r="U14" s="17"/>
      <c r="V14" s="17">
        <f t="shared" si="4"/>
        <v>1617.48198</v>
      </c>
      <c r="W14" s="8"/>
      <c r="X14" s="26"/>
    </row>
    <row r="15" customHeight="1" spans="1:24">
      <c r="A15" s="8" t="s">
        <v>42</v>
      </c>
      <c r="B15" s="11" t="s">
        <v>43</v>
      </c>
      <c r="C15" s="10" t="s">
        <v>24</v>
      </c>
      <c r="D15" s="10"/>
      <c r="E15" s="10"/>
      <c r="F15" s="10"/>
      <c r="G15" s="10"/>
      <c r="H15" s="8" t="s">
        <v>44</v>
      </c>
      <c r="I15" s="8"/>
      <c r="J15" s="16">
        <v>280.55</v>
      </c>
      <c r="K15" s="8"/>
      <c r="L15" s="16">
        <f t="shared" si="0"/>
        <v>280.55</v>
      </c>
      <c r="M15" s="8"/>
      <c r="N15" s="17">
        <f t="shared" si="1"/>
        <v>361909.5</v>
      </c>
      <c r="O15" s="17"/>
      <c r="P15" s="17">
        <f t="shared" si="2"/>
        <v>14838.2895</v>
      </c>
      <c r="Q15" s="8"/>
      <c r="R15" s="25">
        <v>0.8</v>
      </c>
      <c r="S15" s="8"/>
      <c r="T15" s="17">
        <f t="shared" si="3"/>
        <v>11870.6316</v>
      </c>
      <c r="U15" s="17"/>
      <c r="V15" s="17">
        <f t="shared" si="4"/>
        <v>2967.6579</v>
      </c>
      <c r="W15" s="8"/>
      <c r="X15" s="28"/>
    </row>
    <row r="16" customHeight="1" spans="1:24">
      <c r="A16" s="8" t="s">
        <v>45</v>
      </c>
      <c r="B16" s="8" t="s">
        <v>46</v>
      </c>
      <c r="C16" s="10" t="s">
        <v>24</v>
      </c>
      <c r="D16" s="10"/>
      <c r="E16" s="10"/>
      <c r="F16" s="10"/>
      <c r="G16" s="10"/>
      <c r="H16" s="8" t="s">
        <v>33</v>
      </c>
      <c r="I16" s="8"/>
      <c r="J16" s="16">
        <v>32.98</v>
      </c>
      <c r="K16" s="8"/>
      <c r="L16" s="16">
        <f t="shared" si="0"/>
        <v>32.98</v>
      </c>
      <c r="M16" s="8"/>
      <c r="N16" s="17">
        <f t="shared" si="1"/>
        <v>42544.2</v>
      </c>
      <c r="O16" s="17"/>
      <c r="P16" s="17">
        <f t="shared" si="2"/>
        <v>1744.3122</v>
      </c>
      <c r="Q16" s="8"/>
      <c r="R16" s="25">
        <v>0.8</v>
      </c>
      <c r="S16" s="8"/>
      <c r="T16" s="17">
        <f t="shared" si="3"/>
        <v>1395.44976</v>
      </c>
      <c r="U16" s="17"/>
      <c r="V16" s="17">
        <f t="shared" si="4"/>
        <v>348.86244</v>
      </c>
      <c r="W16" s="8"/>
      <c r="X16" s="26"/>
    </row>
    <row r="17" customHeight="1" spans="1:24">
      <c r="A17" s="8" t="s">
        <v>47</v>
      </c>
      <c r="B17" s="8" t="s">
        <v>48</v>
      </c>
      <c r="C17" s="10" t="s">
        <v>24</v>
      </c>
      <c r="D17" s="10"/>
      <c r="E17" s="10"/>
      <c r="F17" s="10"/>
      <c r="G17" s="10"/>
      <c r="H17" s="8" t="s">
        <v>33</v>
      </c>
      <c r="I17" s="8"/>
      <c r="J17" s="16">
        <v>50.38</v>
      </c>
      <c r="K17" s="8"/>
      <c r="L17" s="16">
        <f t="shared" si="0"/>
        <v>50.38</v>
      </c>
      <c r="M17" s="8"/>
      <c r="N17" s="17">
        <f t="shared" si="1"/>
        <v>64990.2</v>
      </c>
      <c r="O17" s="17"/>
      <c r="P17" s="17">
        <f t="shared" si="2"/>
        <v>2664.5982</v>
      </c>
      <c r="Q17" s="8"/>
      <c r="R17" s="25">
        <v>0.8</v>
      </c>
      <c r="S17" s="8"/>
      <c r="T17" s="17">
        <f t="shared" si="3"/>
        <v>2131.67856</v>
      </c>
      <c r="U17" s="17"/>
      <c r="V17" s="17">
        <f t="shared" si="4"/>
        <v>532.91964</v>
      </c>
      <c r="W17" s="8"/>
      <c r="X17" s="26"/>
    </row>
    <row r="18" customHeight="1" spans="1:24">
      <c r="A18" s="8" t="s">
        <v>49</v>
      </c>
      <c r="B18" s="8" t="s">
        <v>50</v>
      </c>
      <c r="C18" s="10" t="s">
        <v>24</v>
      </c>
      <c r="D18" s="10"/>
      <c r="E18" s="10"/>
      <c r="F18" s="10"/>
      <c r="G18" s="10"/>
      <c r="H18" s="8" t="s">
        <v>33</v>
      </c>
      <c r="I18" s="8"/>
      <c r="J18" s="16">
        <v>57.26</v>
      </c>
      <c r="K18" s="8"/>
      <c r="L18" s="16">
        <f t="shared" si="0"/>
        <v>57.26</v>
      </c>
      <c r="M18" s="8"/>
      <c r="N18" s="17">
        <f t="shared" si="1"/>
        <v>73865.4</v>
      </c>
      <c r="O18" s="17"/>
      <c r="P18" s="17">
        <f t="shared" si="2"/>
        <v>3028.4814</v>
      </c>
      <c r="Q18" s="8"/>
      <c r="R18" s="25">
        <v>0.8</v>
      </c>
      <c r="S18" s="8"/>
      <c r="T18" s="17">
        <f t="shared" si="3"/>
        <v>2422.78512</v>
      </c>
      <c r="U18" s="17"/>
      <c r="V18" s="17">
        <f t="shared" si="4"/>
        <v>605.69628</v>
      </c>
      <c r="W18" s="8"/>
      <c r="X18" s="26"/>
    </row>
    <row r="19" customHeight="1" spans="1:24">
      <c r="A19" s="8" t="s">
        <v>51</v>
      </c>
      <c r="B19" s="8" t="s">
        <v>52</v>
      </c>
      <c r="C19" s="10" t="s">
        <v>24</v>
      </c>
      <c r="D19" s="10"/>
      <c r="E19" s="10"/>
      <c r="F19" s="10"/>
      <c r="G19" s="10"/>
      <c r="H19" s="8" t="s">
        <v>33</v>
      </c>
      <c r="I19" s="8"/>
      <c r="J19" s="16">
        <v>14.27</v>
      </c>
      <c r="K19" s="8"/>
      <c r="L19" s="16">
        <f t="shared" si="0"/>
        <v>14.27</v>
      </c>
      <c r="M19" s="8"/>
      <c r="N19" s="17">
        <f t="shared" si="1"/>
        <v>18408.3</v>
      </c>
      <c r="O19" s="17"/>
      <c r="P19" s="17">
        <f t="shared" si="2"/>
        <v>754.7403</v>
      </c>
      <c r="Q19" s="8"/>
      <c r="R19" s="25">
        <v>0.8</v>
      </c>
      <c r="S19" s="8"/>
      <c r="T19" s="17">
        <f t="shared" si="3"/>
        <v>603.79224</v>
      </c>
      <c r="U19" s="17"/>
      <c r="V19" s="17">
        <f t="shared" si="4"/>
        <v>150.94806</v>
      </c>
      <c r="W19" s="8"/>
      <c r="X19" s="26"/>
    </row>
    <row r="20" customHeight="1" spans="1:24">
      <c r="A20" s="8" t="s">
        <v>53</v>
      </c>
      <c r="B20" s="8" t="s">
        <v>54</v>
      </c>
      <c r="C20" s="10" t="s">
        <v>24</v>
      </c>
      <c r="D20" s="10"/>
      <c r="E20" s="10"/>
      <c r="F20" s="10"/>
      <c r="G20" s="10"/>
      <c r="H20" s="8" t="s">
        <v>33</v>
      </c>
      <c r="I20" s="8"/>
      <c r="J20" s="16">
        <v>37.42</v>
      </c>
      <c r="K20" s="8"/>
      <c r="L20" s="16">
        <f t="shared" si="0"/>
        <v>37.42</v>
      </c>
      <c r="M20" s="8"/>
      <c r="N20" s="17">
        <f t="shared" si="1"/>
        <v>48271.8</v>
      </c>
      <c r="O20" s="17"/>
      <c r="P20" s="17">
        <f t="shared" si="2"/>
        <v>1979.1438</v>
      </c>
      <c r="Q20" s="8"/>
      <c r="R20" s="25">
        <v>0.8</v>
      </c>
      <c r="S20" s="8"/>
      <c r="T20" s="17">
        <f t="shared" si="3"/>
        <v>1583.31504</v>
      </c>
      <c r="U20" s="17"/>
      <c r="V20" s="17">
        <f t="shared" si="4"/>
        <v>395.82876</v>
      </c>
      <c r="W20" s="8"/>
      <c r="X20" s="26"/>
    </row>
    <row r="21" customHeight="1" spans="1:24">
      <c r="A21" s="8" t="s">
        <v>55</v>
      </c>
      <c r="B21" s="8" t="s">
        <v>56</v>
      </c>
      <c r="C21" s="10" t="s">
        <v>24</v>
      </c>
      <c r="D21" s="10"/>
      <c r="E21" s="10"/>
      <c r="F21" s="10"/>
      <c r="G21" s="10"/>
      <c r="H21" s="8" t="s">
        <v>33</v>
      </c>
      <c r="I21" s="8"/>
      <c r="J21" s="16">
        <v>19.66</v>
      </c>
      <c r="K21" s="8"/>
      <c r="L21" s="16">
        <f t="shared" si="0"/>
        <v>19.66</v>
      </c>
      <c r="M21" s="8"/>
      <c r="N21" s="17">
        <f t="shared" si="1"/>
        <v>25361.4</v>
      </c>
      <c r="O21" s="17"/>
      <c r="P21" s="17">
        <f t="shared" si="2"/>
        <v>1039.8174</v>
      </c>
      <c r="Q21" s="8"/>
      <c r="R21" s="25">
        <v>0.8</v>
      </c>
      <c r="S21" s="8"/>
      <c r="T21" s="17">
        <f t="shared" si="3"/>
        <v>831.85392</v>
      </c>
      <c r="U21" s="17"/>
      <c r="V21" s="17">
        <f t="shared" si="4"/>
        <v>207.96348</v>
      </c>
      <c r="W21" s="8"/>
      <c r="X21" s="26"/>
    </row>
    <row r="22" customHeight="1" spans="1:24">
      <c r="A22" s="8" t="s">
        <v>57</v>
      </c>
      <c r="B22" s="8" t="s">
        <v>58</v>
      </c>
      <c r="C22" s="10" t="s">
        <v>24</v>
      </c>
      <c r="D22" s="10"/>
      <c r="E22" s="10"/>
      <c r="F22" s="10"/>
      <c r="G22" s="10"/>
      <c r="H22" s="8" t="s">
        <v>33</v>
      </c>
      <c r="I22" s="8"/>
      <c r="J22" s="16">
        <v>14.39</v>
      </c>
      <c r="K22" s="8"/>
      <c r="L22" s="16">
        <f t="shared" si="0"/>
        <v>14.39</v>
      </c>
      <c r="M22" s="8"/>
      <c r="N22" s="17">
        <f t="shared" si="1"/>
        <v>18563.1</v>
      </c>
      <c r="O22" s="17"/>
      <c r="P22" s="17">
        <f t="shared" si="2"/>
        <v>761.0871</v>
      </c>
      <c r="Q22" s="8"/>
      <c r="R22" s="25">
        <v>0.8</v>
      </c>
      <c r="S22" s="8"/>
      <c r="T22" s="17">
        <f t="shared" si="3"/>
        <v>608.86968</v>
      </c>
      <c r="U22" s="17"/>
      <c r="V22" s="17">
        <f t="shared" si="4"/>
        <v>152.21742</v>
      </c>
      <c r="W22" s="8"/>
      <c r="X22" s="26"/>
    </row>
    <row r="23" customHeight="1" spans="1:24">
      <c r="A23" s="8" t="s">
        <v>59</v>
      </c>
      <c r="B23" s="8" t="s">
        <v>60</v>
      </c>
      <c r="C23" s="10" t="s">
        <v>24</v>
      </c>
      <c r="D23" s="10"/>
      <c r="E23" s="10"/>
      <c r="F23" s="10"/>
      <c r="G23" s="10"/>
      <c r="H23" s="8" t="s">
        <v>33</v>
      </c>
      <c r="I23" s="8"/>
      <c r="J23" s="16">
        <v>10</v>
      </c>
      <c r="K23" s="8"/>
      <c r="L23" s="16">
        <f t="shared" si="0"/>
        <v>10</v>
      </c>
      <c r="M23" s="8"/>
      <c r="N23" s="17">
        <f t="shared" si="1"/>
        <v>12900</v>
      </c>
      <c r="O23" s="17"/>
      <c r="P23" s="17">
        <f t="shared" si="2"/>
        <v>528.9</v>
      </c>
      <c r="Q23" s="8"/>
      <c r="R23" s="25">
        <v>0.8</v>
      </c>
      <c r="S23" s="8"/>
      <c r="T23" s="17">
        <f t="shared" si="3"/>
        <v>423.12</v>
      </c>
      <c r="U23" s="17"/>
      <c r="V23" s="17">
        <f t="shared" si="4"/>
        <v>105.78</v>
      </c>
      <c r="W23" s="8"/>
      <c r="X23" s="26"/>
    </row>
    <row r="24" customHeight="1" spans="1:24">
      <c r="A24" s="8" t="s">
        <v>61</v>
      </c>
      <c r="B24" s="8" t="s">
        <v>62</v>
      </c>
      <c r="C24" s="10" t="s">
        <v>24</v>
      </c>
      <c r="D24" s="10"/>
      <c r="E24" s="10"/>
      <c r="F24" s="10"/>
      <c r="G24" s="10"/>
      <c r="H24" s="8" t="s">
        <v>33</v>
      </c>
      <c r="I24" s="8"/>
      <c r="J24" s="16">
        <v>54.99</v>
      </c>
      <c r="K24" s="8"/>
      <c r="L24" s="16">
        <f t="shared" si="0"/>
        <v>54.99</v>
      </c>
      <c r="M24" s="8"/>
      <c r="N24" s="17">
        <f t="shared" si="1"/>
        <v>70937.1</v>
      </c>
      <c r="O24" s="17"/>
      <c r="P24" s="17">
        <f t="shared" si="2"/>
        <v>2908.4211</v>
      </c>
      <c r="Q24" s="8"/>
      <c r="R24" s="25">
        <v>0.8</v>
      </c>
      <c r="S24" s="8"/>
      <c r="T24" s="17">
        <f t="shared" si="3"/>
        <v>2326.73688</v>
      </c>
      <c r="U24" s="17"/>
      <c r="V24" s="17">
        <f t="shared" si="4"/>
        <v>581.68422</v>
      </c>
      <c r="W24" s="8"/>
      <c r="X24" s="26"/>
    </row>
    <row r="25" customHeight="1" spans="1:24">
      <c r="A25" s="8" t="s">
        <v>63</v>
      </c>
      <c r="B25" s="8" t="s">
        <v>64</v>
      </c>
      <c r="C25" s="10" t="s">
        <v>24</v>
      </c>
      <c r="D25" s="10"/>
      <c r="E25" s="10"/>
      <c r="F25" s="10"/>
      <c r="G25" s="10"/>
      <c r="H25" s="8" t="s">
        <v>25</v>
      </c>
      <c r="I25" s="8"/>
      <c r="J25" s="16">
        <v>10.82</v>
      </c>
      <c r="K25" s="8"/>
      <c r="L25" s="16">
        <f t="shared" si="0"/>
        <v>10.82</v>
      </c>
      <c r="M25" s="8"/>
      <c r="N25" s="17">
        <f t="shared" si="1"/>
        <v>13957.8</v>
      </c>
      <c r="O25" s="17"/>
      <c r="P25" s="17">
        <f t="shared" si="2"/>
        <v>572.2698</v>
      </c>
      <c r="Q25" s="8"/>
      <c r="R25" s="25">
        <v>0.8</v>
      </c>
      <c r="S25" s="8"/>
      <c r="T25" s="17">
        <f t="shared" si="3"/>
        <v>457.81584</v>
      </c>
      <c r="U25" s="17"/>
      <c r="V25" s="17">
        <f t="shared" si="4"/>
        <v>114.45396</v>
      </c>
      <c r="W25" s="8"/>
      <c r="X25" s="26"/>
    </row>
    <row r="26" customHeight="1" spans="1:24">
      <c r="A26" s="8" t="s">
        <v>65</v>
      </c>
      <c r="B26" s="8" t="s">
        <v>66</v>
      </c>
      <c r="C26" s="10" t="s">
        <v>24</v>
      </c>
      <c r="D26" s="10"/>
      <c r="E26" s="10"/>
      <c r="F26" s="10"/>
      <c r="G26" s="10"/>
      <c r="H26" s="8" t="s">
        <v>25</v>
      </c>
      <c r="I26" s="8"/>
      <c r="J26" s="16">
        <v>11.27</v>
      </c>
      <c r="K26" s="8"/>
      <c r="L26" s="16">
        <f t="shared" si="0"/>
        <v>11.27</v>
      </c>
      <c r="M26" s="8"/>
      <c r="N26" s="17">
        <f t="shared" si="1"/>
        <v>14538.3</v>
      </c>
      <c r="O26" s="17"/>
      <c r="P26" s="17">
        <f t="shared" si="2"/>
        <v>596.0703</v>
      </c>
      <c r="Q26" s="8"/>
      <c r="R26" s="25">
        <v>0.8</v>
      </c>
      <c r="S26" s="8"/>
      <c r="T26" s="17">
        <f t="shared" si="3"/>
        <v>476.85624</v>
      </c>
      <c r="U26" s="17"/>
      <c r="V26" s="17">
        <f t="shared" si="4"/>
        <v>119.21406</v>
      </c>
      <c r="W26" s="8"/>
      <c r="X26" s="26"/>
    </row>
    <row r="27" customHeight="1" spans="1:24">
      <c r="A27" s="8" t="s">
        <v>67</v>
      </c>
      <c r="B27" s="8" t="s">
        <v>68</v>
      </c>
      <c r="C27" s="10" t="s">
        <v>24</v>
      </c>
      <c r="D27" s="10"/>
      <c r="E27" s="10"/>
      <c r="F27" s="10"/>
      <c r="G27" s="10"/>
      <c r="H27" s="8" t="s">
        <v>33</v>
      </c>
      <c r="I27" s="8"/>
      <c r="J27" s="16">
        <v>45.15</v>
      </c>
      <c r="K27" s="8"/>
      <c r="L27" s="16">
        <f t="shared" si="0"/>
        <v>45.15</v>
      </c>
      <c r="M27" s="8"/>
      <c r="N27" s="17">
        <f t="shared" si="1"/>
        <v>58243.5</v>
      </c>
      <c r="O27" s="17"/>
      <c r="P27" s="17">
        <f t="shared" si="2"/>
        <v>2387.9835</v>
      </c>
      <c r="Q27" s="8"/>
      <c r="R27" s="25">
        <v>0.8</v>
      </c>
      <c r="S27" s="8"/>
      <c r="T27" s="17">
        <f t="shared" si="3"/>
        <v>1910.3868</v>
      </c>
      <c r="U27" s="17"/>
      <c r="V27" s="17">
        <f t="shared" si="4"/>
        <v>477.5967</v>
      </c>
      <c r="W27" s="8"/>
      <c r="X27" s="26"/>
    </row>
    <row r="28" customHeight="1" spans="1:24">
      <c r="A28" s="8" t="s">
        <v>69</v>
      </c>
      <c r="B28" s="8" t="s">
        <v>70</v>
      </c>
      <c r="C28" s="10" t="s">
        <v>24</v>
      </c>
      <c r="D28" s="10"/>
      <c r="E28" s="10"/>
      <c r="F28" s="10"/>
      <c r="G28" s="10"/>
      <c r="H28" s="8" t="s">
        <v>33</v>
      </c>
      <c r="I28" s="8"/>
      <c r="J28" s="16">
        <v>40.98</v>
      </c>
      <c r="K28" s="8"/>
      <c r="L28" s="16">
        <f t="shared" si="0"/>
        <v>40.98</v>
      </c>
      <c r="M28" s="8"/>
      <c r="N28" s="17">
        <f t="shared" si="1"/>
        <v>52864.2</v>
      </c>
      <c r="O28" s="17"/>
      <c r="P28" s="17">
        <f t="shared" si="2"/>
        <v>2167.4322</v>
      </c>
      <c r="Q28" s="8"/>
      <c r="R28" s="25">
        <v>0.8</v>
      </c>
      <c r="S28" s="8"/>
      <c r="T28" s="17">
        <f t="shared" si="3"/>
        <v>1733.94576</v>
      </c>
      <c r="U28" s="17"/>
      <c r="V28" s="17">
        <f t="shared" si="4"/>
        <v>433.48644</v>
      </c>
      <c r="W28" s="8"/>
      <c r="X28" s="26"/>
    </row>
    <row r="29" customHeight="1" spans="1:24">
      <c r="A29" s="8" t="s">
        <v>71</v>
      </c>
      <c r="B29" s="8" t="s">
        <v>72</v>
      </c>
      <c r="C29" s="10" t="s">
        <v>24</v>
      </c>
      <c r="D29" s="10"/>
      <c r="E29" s="10"/>
      <c r="F29" s="10"/>
      <c r="G29" s="10"/>
      <c r="H29" s="8" t="s">
        <v>33</v>
      </c>
      <c r="I29" s="8"/>
      <c r="J29" s="16">
        <v>4</v>
      </c>
      <c r="K29" s="8"/>
      <c r="L29" s="16">
        <f t="shared" si="0"/>
        <v>4</v>
      </c>
      <c r="M29" s="8"/>
      <c r="N29" s="17">
        <f t="shared" si="1"/>
        <v>5160</v>
      </c>
      <c r="O29" s="17"/>
      <c r="P29" s="17">
        <f t="shared" si="2"/>
        <v>211.56</v>
      </c>
      <c r="Q29" s="8"/>
      <c r="R29" s="25">
        <v>0.8</v>
      </c>
      <c r="S29" s="8"/>
      <c r="T29" s="17">
        <f t="shared" si="3"/>
        <v>169.248</v>
      </c>
      <c r="U29" s="17"/>
      <c r="V29" s="17">
        <f t="shared" si="4"/>
        <v>42.312</v>
      </c>
      <c r="W29" s="8"/>
      <c r="X29" s="26"/>
    </row>
    <row r="30" customHeight="1" spans="1:24">
      <c r="A30" s="8" t="s">
        <v>73</v>
      </c>
      <c r="B30" s="8" t="s">
        <v>74</v>
      </c>
      <c r="C30" s="10" t="s">
        <v>24</v>
      </c>
      <c r="D30" s="10"/>
      <c r="E30" s="10"/>
      <c r="F30" s="10"/>
      <c r="G30" s="10"/>
      <c r="H30" s="8" t="s">
        <v>33</v>
      </c>
      <c r="I30" s="8"/>
      <c r="J30" s="16">
        <v>14.39</v>
      </c>
      <c r="K30" s="8"/>
      <c r="L30" s="16">
        <f t="shared" si="0"/>
        <v>14.39</v>
      </c>
      <c r="M30" s="8"/>
      <c r="N30" s="17">
        <f t="shared" si="1"/>
        <v>18563.1</v>
      </c>
      <c r="O30" s="17"/>
      <c r="P30" s="17">
        <f t="shared" si="2"/>
        <v>761.0871</v>
      </c>
      <c r="Q30" s="8"/>
      <c r="R30" s="25">
        <v>0.8</v>
      </c>
      <c r="S30" s="8"/>
      <c r="T30" s="17">
        <f t="shared" si="3"/>
        <v>608.86968</v>
      </c>
      <c r="U30" s="17"/>
      <c r="V30" s="17">
        <f t="shared" si="4"/>
        <v>152.21742</v>
      </c>
      <c r="W30" s="8"/>
      <c r="X30" s="26"/>
    </row>
    <row r="31" customHeight="1" spans="1:24">
      <c r="A31" s="8" t="s">
        <v>75</v>
      </c>
      <c r="B31" s="8" t="s">
        <v>76</v>
      </c>
      <c r="C31" s="10" t="s">
        <v>24</v>
      </c>
      <c r="D31" s="10"/>
      <c r="E31" s="10"/>
      <c r="F31" s="10"/>
      <c r="G31" s="10"/>
      <c r="H31" s="8" t="s">
        <v>77</v>
      </c>
      <c r="I31" s="8"/>
      <c r="J31" s="16">
        <v>36.32</v>
      </c>
      <c r="K31" s="8"/>
      <c r="L31" s="16">
        <f t="shared" si="0"/>
        <v>36.32</v>
      </c>
      <c r="M31" s="8"/>
      <c r="N31" s="17">
        <f t="shared" si="1"/>
        <v>46852.8</v>
      </c>
      <c r="O31" s="17"/>
      <c r="P31" s="17">
        <f t="shared" si="2"/>
        <v>1920.9648</v>
      </c>
      <c r="Q31" s="8"/>
      <c r="R31" s="25">
        <v>0.8</v>
      </c>
      <c r="S31" s="8"/>
      <c r="T31" s="17">
        <f t="shared" si="3"/>
        <v>1536.77184</v>
      </c>
      <c r="U31" s="17"/>
      <c r="V31" s="17">
        <f t="shared" si="4"/>
        <v>384.19296</v>
      </c>
      <c r="W31" s="8"/>
      <c r="X31" s="26"/>
    </row>
    <row r="32" customHeight="1" spans="1:24">
      <c r="A32" s="8" t="s">
        <v>78</v>
      </c>
      <c r="B32" s="8" t="s">
        <v>79</v>
      </c>
      <c r="C32" s="10" t="s">
        <v>24</v>
      </c>
      <c r="D32" s="10"/>
      <c r="E32" s="10"/>
      <c r="F32" s="10"/>
      <c r="G32" s="10"/>
      <c r="H32" s="8" t="s">
        <v>33</v>
      </c>
      <c r="I32" s="8"/>
      <c r="J32" s="16">
        <v>17.66</v>
      </c>
      <c r="K32" s="8"/>
      <c r="L32" s="16">
        <f t="shared" si="0"/>
        <v>17.66</v>
      </c>
      <c r="M32" s="8"/>
      <c r="N32" s="17">
        <f t="shared" si="1"/>
        <v>22781.4</v>
      </c>
      <c r="O32" s="17"/>
      <c r="P32" s="17">
        <f t="shared" si="2"/>
        <v>934.0374</v>
      </c>
      <c r="Q32" s="8"/>
      <c r="R32" s="25">
        <v>0.8</v>
      </c>
      <c r="S32" s="8"/>
      <c r="T32" s="17">
        <f t="shared" si="3"/>
        <v>747.22992</v>
      </c>
      <c r="U32" s="17"/>
      <c r="V32" s="17">
        <f t="shared" si="4"/>
        <v>186.80748</v>
      </c>
      <c r="W32" s="8"/>
      <c r="X32" s="26"/>
    </row>
    <row r="33" customHeight="1" spans="1:24">
      <c r="A33" s="8" t="s">
        <v>80</v>
      </c>
      <c r="B33" s="8" t="s">
        <v>81</v>
      </c>
      <c r="C33" s="10" t="s">
        <v>24</v>
      </c>
      <c r="D33" s="10"/>
      <c r="E33" s="10"/>
      <c r="F33" s="10"/>
      <c r="G33" s="10"/>
      <c r="H33" s="8" t="s">
        <v>82</v>
      </c>
      <c r="I33" s="8"/>
      <c r="J33" s="16">
        <v>26.42</v>
      </c>
      <c r="K33" s="8"/>
      <c r="L33" s="16">
        <f t="shared" si="0"/>
        <v>26.42</v>
      </c>
      <c r="M33" s="8"/>
      <c r="N33" s="17">
        <f t="shared" si="1"/>
        <v>34081.8</v>
      </c>
      <c r="O33" s="17"/>
      <c r="P33" s="17">
        <f t="shared" si="2"/>
        <v>1397.3538</v>
      </c>
      <c r="Q33" s="8"/>
      <c r="R33" s="25">
        <v>0.8</v>
      </c>
      <c r="S33" s="8"/>
      <c r="T33" s="17">
        <f t="shared" si="3"/>
        <v>1117.88304</v>
      </c>
      <c r="U33" s="17"/>
      <c r="V33" s="17">
        <f t="shared" si="4"/>
        <v>279.47076</v>
      </c>
      <c r="W33" s="8"/>
      <c r="X33" s="26"/>
    </row>
    <row r="34" customHeight="1" spans="1:24">
      <c r="A34" s="8" t="s">
        <v>83</v>
      </c>
      <c r="B34" s="8" t="s">
        <v>84</v>
      </c>
      <c r="C34" s="10" t="s">
        <v>24</v>
      </c>
      <c r="D34" s="10"/>
      <c r="E34" s="10"/>
      <c r="F34" s="10"/>
      <c r="G34" s="10"/>
      <c r="H34" s="8" t="s">
        <v>33</v>
      </c>
      <c r="I34" s="8"/>
      <c r="J34" s="16">
        <v>20.71</v>
      </c>
      <c r="K34" s="8"/>
      <c r="L34" s="16">
        <f t="shared" si="0"/>
        <v>20.71</v>
      </c>
      <c r="M34" s="8"/>
      <c r="N34" s="17">
        <f t="shared" si="1"/>
        <v>26715.9</v>
      </c>
      <c r="O34" s="17"/>
      <c r="P34" s="17">
        <f t="shared" si="2"/>
        <v>1095.3519</v>
      </c>
      <c r="Q34" s="8"/>
      <c r="R34" s="25">
        <v>0.8</v>
      </c>
      <c r="S34" s="8"/>
      <c r="T34" s="17">
        <f t="shared" si="3"/>
        <v>876.28152</v>
      </c>
      <c r="U34" s="17"/>
      <c r="V34" s="17">
        <f t="shared" si="4"/>
        <v>219.07038</v>
      </c>
      <c r="W34" s="8"/>
      <c r="X34" s="26"/>
    </row>
    <row r="35" customHeight="1" spans="1:24">
      <c r="A35" s="8" t="s">
        <v>85</v>
      </c>
      <c r="B35" s="8" t="s">
        <v>86</v>
      </c>
      <c r="C35" s="10" t="s">
        <v>24</v>
      </c>
      <c r="D35" s="10"/>
      <c r="E35" s="10"/>
      <c r="F35" s="10"/>
      <c r="G35" s="10"/>
      <c r="H35" s="8" t="s">
        <v>33</v>
      </c>
      <c r="I35" s="8"/>
      <c r="J35" s="16">
        <v>26.98</v>
      </c>
      <c r="K35" s="8"/>
      <c r="L35" s="16">
        <f t="shared" si="0"/>
        <v>26.98</v>
      </c>
      <c r="M35" s="8"/>
      <c r="N35" s="17">
        <f t="shared" si="1"/>
        <v>34804.2</v>
      </c>
      <c r="O35" s="17"/>
      <c r="P35" s="17">
        <f t="shared" si="2"/>
        <v>1426.9722</v>
      </c>
      <c r="Q35" s="8"/>
      <c r="R35" s="25">
        <v>0.8</v>
      </c>
      <c r="S35" s="8"/>
      <c r="T35" s="17">
        <f t="shared" si="3"/>
        <v>1141.57776</v>
      </c>
      <c r="U35" s="17"/>
      <c r="V35" s="17">
        <f t="shared" si="4"/>
        <v>285.39444</v>
      </c>
      <c r="W35" s="8"/>
      <c r="X35" s="26"/>
    </row>
    <row r="36" customHeight="1" spans="1:24">
      <c r="A36" s="8" t="s">
        <v>87</v>
      </c>
      <c r="B36" s="8" t="s">
        <v>88</v>
      </c>
      <c r="C36" s="10" t="s">
        <v>24</v>
      </c>
      <c r="D36" s="10"/>
      <c r="E36" s="10"/>
      <c r="F36" s="10"/>
      <c r="G36" s="10"/>
      <c r="H36" s="8" t="s">
        <v>25</v>
      </c>
      <c r="I36" s="8"/>
      <c r="J36" s="16">
        <v>15.57</v>
      </c>
      <c r="K36" s="8"/>
      <c r="L36" s="16">
        <f t="shared" si="0"/>
        <v>15.57</v>
      </c>
      <c r="M36" s="8"/>
      <c r="N36" s="17">
        <f t="shared" si="1"/>
        <v>20085.3</v>
      </c>
      <c r="O36" s="17"/>
      <c r="P36" s="17">
        <f t="shared" si="2"/>
        <v>823.4973</v>
      </c>
      <c r="Q36" s="8"/>
      <c r="R36" s="25">
        <v>0.8</v>
      </c>
      <c r="S36" s="8"/>
      <c r="T36" s="17">
        <f t="shared" si="3"/>
        <v>658.79784</v>
      </c>
      <c r="U36" s="17"/>
      <c r="V36" s="17">
        <f t="shared" si="4"/>
        <v>164.69946</v>
      </c>
      <c r="W36" s="8"/>
      <c r="X36" s="26"/>
    </row>
    <row r="37" customHeight="1" spans="1:24">
      <c r="A37" s="8" t="s">
        <v>89</v>
      </c>
      <c r="B37" s="8" t="s">
        <v>90</v>
      </c>
      <c r="C37" s="10" t="s">
        <v>24</v>
      </c>
      <c r="D37" s="10"/>
      <c r="E37" s="10"/>
      <c r="F37" s="10"/>
      <c r="G37" s="10"/>
      <c r="H37" s="8" t="s">
        <v>33</v>
      </c>
      <c r="I37" s="8"/>
      <c r="J37" s="16">
        <v>31.49</v>
      </c>
      <c r="K37" s="8"/>
      <c r="L37" s="16">
        <f t="shared" si="0"/>
        <v>31.49</v>
      </c>
      <c r="M37" s="8"/>
      <c r="N37" s="17">
        <f t="shared" si="1"/>
        <v>40622.1</v>
      </c>
      <c r="O37" s="17"/>
      <c r="P37" s="17">
        <f t="shared" si="2"/>
        <v>1665.5061</v>
      </c>
      <c r="Q37" s="8"/>
      <c r="R37" s="25">
        <v>0.8</v>
      </c>
      <c r="S37" s="8"/>
      <c r="T37" s="17">
        <f t="shared" si="3"/>
        <v>1332.40488</v>
      </c>
      <c r="U37" s="17"/>
      <c r="V37" s="17">
        <f t="shared" si="4"/>
        <v>333.10122</v>
      </c>
      <c r="W37" s="8"/>
      <c r="X37" s="26"/>
    </row>
    <row r="38" customHeight="1" spans="1:24">
      <c r="A38" s="8" t="s">
        <v>91</v>
      </c>
      <c r="B38" s="8" t="s">
        <v>92</v>
      </c>
      <c r="C38" s="10" t="s">
        <v>24</v>
      </c>
      <c r="D38" s="10"/>
      <c r="E38" s="10"/>
      <c r="F38" s="10"/>
      <c r="G38" s="10"/>
      <c r="H38" s="8" t="s">
        <v>33</v>
      </c>
      <c r="I38" s="8"/>
      <c r="J38" s="16">
        <v>37.21</v>
      </c>
      <c r="K38" s="8"/>
      <c r="L38" s="16">
        <f t="shared" si="0"/>
        <v>37.21</v>
      </c>
      <c r="M38" s="8"/>
      <c r="N38" s="17">
        <f t="shared" si="1"/>
        <v>48000.9</v>
      </c>
      <c r="O38" s="17"/>
      <c r="P38" s="17">
        <f t="shared" si="2"/>
        <v>1968.0369</v>
      </c>
      <c r="Q38" s="8"/>
      <c r="R38" s="25">
        <v>0.8</v>
      </c>
      <c r="S38" s="8"/>
      <c r="T38" s="17">
        <f t="shared" si="3"/>
        <v>1574.42952</v>
      </c>
      <c r="U38" s="17"/>
      <c r="V38" s="17">
        <f t="shared" si="4"/>
        <v>393.60738</v>
      </c>
      <c r="W38" s="8"/>
      <c r="X38" s="26"/>
    </row>
    <row r="39" customHeight="1" spans="1:24">
      <c r="A39" s="8" t="s">
        <v>93</v>
      </c>
      <c r="B39" s="8" t="s">
        <v>94</v>
      </c>
      <c r="C39" s="10" t="s">
        <v>24</v>
      </c>
      <c r="D39" s="10"/>
      <c r="E39" s="10"/>
      <c r="F39" s="10"/>
      <c r="G39" s="10"/>
      <c r="H39" s="8" t="s">
        <v>25</v>
      </c>
      <c r="I39" s="8"/>
      <c r="J39" s="16">
        <v>64.62</v>
      </c>
      <c r="K39" s="8"/>
      <c r="L39" s="16">
        <f t="shared" si="0"/>
        <v>64.62</v>
      </c>
      <c r="M39" s="8"/>
      <c r="N39" s="17">
        <f t="shared" si="1"/>
        <v>83359.8</v>
      </c>
      <c r="O39" s="17"/>
      <c r="P39" s="17">
        <f t="shared" si="2"/>
        <v>3417.7518</v>
      </c>
      <c r="Q39" s="8"/>
      <c r="R39" s="25">
        <v>0.8</v>
      </c>
      <c r="S39" s="8"/>
      <c r="T39" s="17">
        <f t="shared" si="3"/>
        <v>2734.20144</v>
      </c>
      <c r="U39" s="17"/>
      <c r="V39" s="17">
        <f t="shared" si="4"/>
        <v>683.55036</v>
      </c>
      <c r="W39" s="8"/>
      <c r="X39" s="26"/>
    </row>
    <row r="40" customHeight="1" spans="1:24">
      <c r="A40" s="8" t="s">
        <v>95</v>
      </c>
      <c r="B40" s="8" t="s">
        <v>96</v>
      </c>
      <c r="C40" s="10" t="s">
        <v>24</v>
      </c>
      <c r="D40" s="10"/>
      <c r="E40" s="10"/>
      <c r="F40" s="10"/>
      <c r="G40" s="10"/>
      <c r="H40" s="8" t="s">
        <v>25</v>
      </c>
      <c r="I40" s="8"/>
      <c r="J40" s="16">
        <v>29.5</v>
      </c>
      <c r="K40" s="8"/>
      <c r="L40" s="16">
        <f t="shared" si="0"/>
        <v>29.5</v>
      </c>
      <c r="M40" s="8"/>
      <c r="N40" s="17">
        <f t="shared" si="1"/>
        <v>38055</v>
      </c>
      <c r="O40" s="17"/>
      <c r="P40" s="17">
        <f t="shared" si="2"/>
        <v>1560.255</v>
      </c>
      <c r="Q40" s="8"/>
      <c r="R40" s="25">
        <v>0.8</v>
      </c>
      <c r="S40" s="8"/>
      <c r="T40" s="17">
        <f t="shared" si="3"/>
        <v>1248.204</v>
      </c>
      <c r="U40" s="17"/>
      <c r="V40" s="17">
        <f t="shared" si="4"/>
        <v>312.051</v>
      </c>
      <c r="W40" s="8"/>
      <c r="X40" s="26"/>
    </row>
    <row r="41" customHeight="1" spans="1:24">
      <c r="A41" s="8" t="s">
        <v>97</v>
      </c>
      <c r="B41" s="8" t="s">
        <v>98</v>
      </c>
      <c r="C41" s="10" t="s">
        <v>24</v>
      </c>
      <c r="D41" s="10"/>
      <c r="E41" s="10"/>
      <c r="F41" s="10"/>
      <c r="G41" s="10"/>
      <c r="H41" s="8" t="s">
        <v>25</v>
      </c>
      <c r="I41" s="8"/>
      <c r="J41" s="16">
        <v>20.19</v>
      </c>
      <c r="K41" s="8"/>
      <c r="L41" s="16">
        <f t="shared" si="0"/>
        <v>20.19</v>
      </c>
      <c r="M41" s="8"/>
      <c r="N41" s="17">
        <f t="shared" si="1"/>
        <v>26045.1</v>
      </c>
      <c r="O41" s="17"/>
      <c r="P41" s="17">
        <f t="shared" si="2"/>
        <v>1067.8491</v>
      </c>
      <c r="Q41" s="8"/>
      <c r="R41" s="25">
        <v>0.8</v>
      </c>
      <c r="S41" s="8"/>
      <c r="T41" s="17">
        <f t="shared" si="3"/>
        <v>854.27928</v>
      </c>
      <c r="U41" s="17"/>
      <c r="V41" s="17">
        <f t="shared" si="4"/>
        <v>213.56982</v>
      </c>
      <c r="W41" s="8"/>
      <c r="X41" s="26"/>
    </row>
    <row r="42" customHeight="1" spans="1:24">
      <c r="A42" s="8" t="s">
        <v>99</v>
      </c>
      <c r="B42" s="8" t="s">
        <v>100</v>
      </c>
      <c r="C42" s="10" t="s">
        <v>24</v>
      </c>
      <c r="D42" s="10"/>
      <c r="E42" s="10"/>
      <c r="F42" s="10"/>
      <c r="G42" s="10"/>
      <c r="H42" s="8" t="s">
        <v>77</v>
      </c>
      <c r="I42" s="8"/>
      <c r="J42" s="16">
        <v>21.64</v>
      </c>
      <c r="K42" s="8"/>
      <c r="L42" s="16">
        <f t="shared" si="0"/>
        <v>21.64</v>
      </c>
      <c r="M42" s="8"/>
      <c r="N42" s="17">
        <f t="shared" si="1"/>
        <v>27915.6</v>
      </c>
      <c r="O42" s="17"/>
      <c r="P42" s="17">
        <f t="shared" si="2"/>
        <v>1144.5396</v>
      </c>
      <c r="Q42" s="8"/>
      <c r="R42" s="25">
        <v>0.8</v>
      </c>
      <c r="S42" s="8"/>
      <c r="T42" s="17">
        <f t="shared" si="3"/>
        <v>915.63168</v>
      </c>
      <c r="U42" s="17"/>
      <c r="V42" s="17">
        <f t="shared" si="4"/>
        <v>228.90792</v>
      </c>
      <c r="W42" s="8"/>
      <c r="X42" s="26"/>
    </row>
    <row r="43" customHeight="1" spans="1:24">
      <c r="A43" s="8" t="s">
        <v>101</v>
      </c>
      <c r="B43" s="8" t="s">
        <v>102</v>
      </c>
      <c r="C43" s="10" t="s">
        <v>24</v>
      </c>
      <c r="D43" s="10"/>
      <c r="E43" s="10"/>
      <c r="F43" s="10"/>
      <c r="G43" s="10"/>
      <c r="H43" s="8" t="s">
        <v>25</v>
      </c>
      <c r="I43" s="8"/>
      <c r="J43" s="16">
        <v>16.65</v>
      </c>
      <c r="K43" s="8"/>
      <c r="L43" s="16">
        <f t="shared" si="0"/>
        <v>16.65</v>
      </c>
      <c r="M43" s="8"/>
      <c r="N43" s="17">
        <f t="shared" si="1"/>
        <v>21478.5</v>
      </c>
      <c r="O43" s="17"/>
      <c r="P43" s="17">
        <f t="shared" si="2"/>
        <v>880.6185</v>
      </c>
      <c r="Q43" s="8"/>
      <c r="R43" s="25">
        <v>0.8</v>
      </c>
      <c r="S43" s="8"/>
      <c r="T43" s="17">
        <f t="shared" si="3"/>
        <v>704.4948</v>
      </c>
      <c r="U43" s="17"/>
      <c r="V43" s="17">
        <f t="shared" si="4"/>
        <v>176.1237</v>
      </c>
      <c r="W43" s="8"/>
      <c r="X43" s="26"/>
    </row>
    <row r="44" customHeight="1" spans="1:24">
      <c r="A44" s="8" t="s">
        <v>103</v>
      </c>
      <c r="B44" s="8" t="s">
        <v>104</v>
      </c>
      <c r="C44" s="10" t="s">
        <v>24</v>
      </c>
      <c r="D44" s="10"/>
      <c r="E44" s="10"/>
      <c r="F44" s="10"/>
      <c r="G44" s="10"/>
      <c r="H44" s="8" t="s">
        <v>25</v>
      </c>
      <c r="I44" s="8"/>
      <c r="J44" s="16">
        <v>18.13</v>
      </c>
      <c r="K44" s="8"/>
      <c r="L44" s="16">
        <f t="shared" si="0"/>
        <v>18.13</v>
      </c>
      <c r="M44" s="8"/>
      <c r="N44" s="17">
        <f t="shared" si="1"/>
        <v>23387.7</v>
      </c>
      <c r="O44" s="17"/>
      <c r="P44" s="17">
        <f t="shared" si="2"/>
        <v>958.8957</v>
      </c>
      <c r="Q44" s="8"/>
      <c r="R44" s="25">
        <v>0.8</v>
      </c>
      <c r="S44" s="8"/>
      <c r="T44" s="17">
        <f t="shared" si="3"/>
        <v>767.11656</v>
      </c>
      <c r="U44" s="17"/>
      <c r="V44" s="17">
        <f t="shared" si="4"/>
        <v>191.77914</v>
      </c>
      <c r="W44" s="8"/>
      <c r="X44" s="26"/>
    </row>
    <row r="45" customHeight="1" spans="1:24">
      <c r="A45" s="8" t="s">
        <v>105</v>
      </c>
      <c r="B45" s="8" t="s">
        <v>106</v>
      </c>
      <c r="C45" s="10" t="s">
        <v>24</v>
      </c>
      <c r="D45" s="10"/>
      <c r="E45" s="10"/>
      <c r="F45" s="10"/>
      <c r="G45" s="10"/>
      <c r="H45" s="8" t="s">
        <v>25</v>
      </c>
      <c r="I45" s="8"/>
      <c r="J45" s="16">
        <v>15.41</v>
      </c>
      <c r="K45" s="8"/>
      <c r="L45" s="16">
        <f t="shared" si="0"/>
        <v>15.41</v>
      </c>
      <c r="M45" s="8"/>
      <c r="N45" s="17">
        <f t="shared" si="1"/>
        <v>19878.9</v>
      </c>
      <c r="O45" s="17"/>
      <c r="P45" s="17">
        <f t="shared" si="2"/>
        <v>815.0349</v>
      </c>
      <c r="Q45" s="8"/>
      <c r="R45" s="25">
        <v>0.8</v>
      </c>
      <c r="S45" s="8"/>
      <c r="T45" s="17">
        <f t="shared" si="3"/>
        <v>652.02792</v>
      </c>
      <c r="U45" s="17"/>
      <c r="V45" s="17">
        <f t="shared" si="4"/>
        <v>163.00698</v>
      </c>
      <c r="W45" s="8"/>
      <c r="X45" s="26"/>
    </row>
    <row r="46" customHeight="1" spans="1:24">
      <c r="A46" s="8" t="s">
        <v>107</v>
      </c>
      <c r="B46" s="8" t="s">
        <v>108</v>
      </c>
      <c r="C46" s="10" t="s">
        <v>24</v>
      </c>
      <c r="D46" s="10"/>
      <c r="E46" s="10"/>
      <c r="F46" s="10"/>
      <c r="G46" s="10"/>
      <c r="H46" s="8" t="s">
        <v>25</v>
      </c>
      <c r="I46" s="8"/>
      <c r="J46" s="16">
        <v>21.12</v>
      </c>
      <c r="K46" s="8"/>
      <c r="L46" s="16">
        <f t="shared" si="0"/>
        <v>21.12</v>
      </c>
      <c r="M46" s="8"/>
      <c r="N46" s="17">
        <f t="shared" si="1"/>
        <v>27244.8</v>
      </c>
      <c r="O46" s="17"/>
      <c r="P46" s="17">
        <f t="shared" si="2"/>
        <v>1117.0368</v>
      </c>
      <c r="Q46" s="8"/>
      <c r="R46" s="25">
        <v>0.8</v>
      </c>
      <c r="S46" s="8"/>
      <c r="T46" s="17">
        <f t="shared" si="3"/>
        <v>893.62944</v>
      </c>
      <c r="U46" s="17"/>
      <c r="V46" s="17">
        <f t="shared" si="4"/>
        <v>223.40736</v>
      </c>
      <c r="W46" s="8"/>
      <c r="X46" s="26"/>
    </row>
    <row r="47" customHeight="1" spans="1:24">
      <c r="A47" s="8" t="s">
        <v>109</v>
      </c>
      <c r="B47" s="8" t="s">
        <v>110</v>
      </c>
      <c r="C47" s="10" t="s">
        <v>24</v>
      </c>
      <c r="D47" s="10"/>
      <c r="E47" s="10"/>
      <c r="F47" s="10"/>
      <c r="G47" s="10"/>
      <c r="H47" s="8" t="s">
        <v>25</v>
      </c>
      <c r="I47" s="8"/>
      <c r="J47" s="16">
        <v>94.46</v>
      </c>
      <c r="K47" s="8"/>
      <c r="L47" s="16">
        <f t="shared" si="0"/>
        <v>94.46</v>
      </c>
      <c r="M47" s="8"/>
      <c r="N47" s="17">
        <f t="shared" si="1"/>
        <v>121853.4</v>
      </c>
      <c r="O47" s="17"/>
      <c r="P47" s="17">
        <f t="shared" si="2"/>
        <v>4995.9894</v>
      </c>
      <c r="Q47" s="8"/>
      <c r="R47" s="25">
        <v>0.8</v>
      </c>
      <c r="S47" s="8"/>
      <c r="T47" s="17">
        <f t="shared" si="3"/>
        <v>3996.79152</v>
      </c>
      <c r="U47" s="17"/>
      <c r="V47" s="17">
        <f t="shared" si="4"/>
        <v>999.19788</v>
      </c>
      <c r="W47" s="8"/>
      <c r="X47" s="26"/>
    </row>
    <row r="48" customHeight="1" spans="1:24">
      <c r="A48" s="8" t="s">
        <v>111</v>
      </c>
      <c r="B48" s="11" t="s">
        <v>112</v>
      </c>
      <c r="C48" s="10" t="s">
        <v>24</v>
      </c>
      <c r="D48" s="10"/>
      <c r="E48" s="10"/>
      <c r="F48" s="10"/>
      <c r="G48" s="10"/>
      <c r="H48" s="8" t="s">
        <v>113</v>
      </c>
      <c r="I48" s="8"/>
      <c r="J48" s="16">
        <v>327.25</v>
      </c>
      <c r="K48" s="8"/>
      <c r="L48" s="16">
        <f t="shared" si="0"/>
        <v>327.25</v>
      </c>
      <c r="M48" s="8"/>
      <c r="N48" s="17">
        <f t="shared" si="1"/>
        <v>422152.5</v>
      </c>
      <c r="O48" s="17"/>
      <c r="P48" s="17">
        <f t="shared" si="2"/>
        <v>17308.2525</v>
      </c>
      <c r="Q48" s="8"/>
      <c r="R48" s="25">
        <v>0.8</v>
      </c>
      <c r="S48" s="8"/>
      <c r="T48" s="17">
        <f t="shared" si="3"/>
        <v>13846.602</v>
      </c>
      <c r="U48" s="17"/>
      <c r="V48" s="17">
        <f t="shared" si="4"/>
        <v>3461.6505</v>
      </c>
      <c r="W48" s="8"/>
      <c r="X48" s="26"/>
    </row>
    <row r="49" customHeight="1" spans="1:24">
      <c r="A49" s="8" t="s">
        <v>114</v>
      </c>
      <c r="B49" s="11" t="s">
        <v>115</v>
      </c>
      <c r="C49" s="10" t="s">
        <v>24</v>
      </c>
      <c r="D49" s="10"/>
      <c r="E49" s="10"/>
      <c r="F49" s="10"/>
      <c r="G49" s="10"/>
      <c r="H49" s="8" t="s">
        <v>82</v>
      </c>
      <c r="I49" s="8"/>
      <c r="J49" s="16">
        <v>233.1</v>
      </c>
      <c r="K49" s="8"/>
      <c r="L49" s="16">
        <f t="shared" si="0"/>
        <v>233.1</v>
      </c>
      <c r="M49" s="8"/>
      <c r="N49" s="17">
        <f t="shared" si="1"/>
        <v>300699</v>
      </c>
      <c r="O49" s="17"/>
      <c r="P49" s="17">
        <f t="shared" si="2"/>
        <v>12328.659</v>
      </c>
      <c r="Q49" s="8"/>
      <c r="R49" s="25">
        <v>0.8</v>
      </c>
      <c r="S49" s="8"/>
      <c r="T49" s="17">
        <f t="shared" si="3"/>
        <v>9862.9272</v>
      </c>
      <c r="U49" s="17"/>
      <c r="V49" s="17">
        <f t="shared" si="4"/>
        <v>2465.7318</v>
      </c>
      <c r="W49" s="8"/>
      <c r="X49" s="28"/>
    </row>
    <row r="50" customHeight="1" spans="1:24">
      <c r="A50" s="8" t="s">
        <v>116</v>
      </c>
      <c r="B50" s="11" t="s">
        <v>117</v>
      </c>
      <c r="C50" s="10" t="s">
        <v>24</v>
      </c>
      <c r="D50" s="10"/>
      <c r="E50" s="10"/>
      <c r="F50" s="10"/>
      <c r="G50" s="10"/>
      <c r="H50" s="8" t="s">
        <v>113</v>
      </c>
      <c r="I50" s="8"/>
      <c r="J50" s="8">
        <v>158.15</v>
      </c>
      <c r="K50" s="8"/>
      <c r="L50" s="16">
        <f t="shared" si="0"/>
        <v>158.15</v>
      </c>
      <c r="M50" s="8"/>
      <c r="N50" s="17">
        <f t="shared" si="1"/>
        <v>204013.5</v>
      </c>
      <c r="O50" s="17"/>
      <c r="P50" s="17">
        <f t="shared" si="2"/>
        <v>8364.5535</v>
      </c>
      <c r="Q50" s="8"/>
      <c r="R50" s="25">
        <v>0.8</v>
      </c>
      <c r="S50" s="8"/>
      <c r="T50" s="17">
        <f t="shared" si="3"/>
        <v>6691.6428</v>
      </c>
      <c r="U50" s="17"/>
      <c r="V50" s="17">
        <f t="shared" si="4"/>
        <v>1672.9107</v>
      </c>
      <c r="W50" s="8"/>
      <c r="X50" s="26"/>
    </row>
    <row r="51" customHeight="1" spans="1:24">
      <c r="A51" s="8" t="s">
        <v>118</v>
      </c>
      <c r="B51" s="11" t="s">
        <v>119</v>
      </c>
      <c r="C51" s="10" t="s">
        <v>120</v>
      </c>
      <c r="D51" s="10"/>
      <c r="E51" s="10"/>
      <c r="F51" s="10"/>
      <c r="G51" s="10"/>
      <c r="H51" s="8" t="s">
        <v>113</v>
      </c>
      <c r="I51" s="8"/>
      <c r="J51" s="16">
        <v>60.79</v>
      </c>
      <c r="K51" s="8"/>
      <c r="L51" s="16">
        <f t="shared" si="0"/>
        <v>60.79</v>
      </c>
      <c r="M51" s="8"/>
      <c r="N51" s="17">
        <f t="shared" si="1"/>
        <v>78419.1</v>
      </c>
      <c r="O51" s="17"/>
      <c r="P51" s="17">
        <f t="shared" si="2"/>
        <v>3215.1831</v>
      </c>
      <c r="Q51" s="8"/>
      <c r="R51" s="25">
        <v>0.8</v>
      </c>
      <c r="S51" s="8"/>
      <c r="T51" s="17">
        <f t="shared" si="3"/>
        <v>2572.14648</v>
      </c>
      <c r="U51" s="17"/>
      <c r="V51" s="17">
        <f t="shared" si="4"/>
        <v>643.03662</v>
      </c>
      <c r="W51" s="8"/>
      <c r="X51" s="26"/>
    </row>
    <row r="52" customHeight="1" spans="1:24">
      <c r="A52" s="8" t="s">
        <v>121</v>
      </c>
      <c r="B52" s="11" t="s">
        <v>122</v>
      </c>
      <c r="C52" s="10" t="s">
        <v>120</v>
      </c>
      <c r="D52" s="10"/>
      <c r="E52" s="10"/>
      <c r="F52" s="10"/>
      <c r="G52" s="10"/>
      <c r="H52" s="8" t="s">
        <v>123</v>
      </c>
      <c r="I52" s="8"/>
      <c r="J52" s="16">
        <v>13.47</v>
      </c>
      <c r="K52" s="8"/>
      <c r="L52" s="16">
        <f t="shared" si="0"/>
        <v>13.47</v>
      </c>
      <c r="M52" s="8"/>
      <c r="N52" s="17">
        <f t="shared" si="1"/>
        <v>17376.3</v>
      </c>
      <c r="O52" s="17"/>
      <c r="P52" s="17">
        <f t="shared" si="2"/>
        <v>712.4283</v>
      </c>
      <c r="Q52" s="8"/>
      <c r="R52" s="25">
        <v>0.8</v>
      </c>
      <c r="S52" s="8"/>
      <c r="T52" s="17">
        <f t="shared" si="3"/>
        <v>569.94264</v>
      </c>
      <c r="U52" s="17"/>
      <c r="V52" s="17">
        <f t="shared" si="4"/>
        <v>142.48566</v>
      </c>
      <c r="W52" s="8"/>
      <c r="X52" s="26"/>
    </row>
    <row r="53" customHeight="1" spans="1:24">
      <c r="A53" s="8" t="s">
        <v>124</v>
      </c>
      <c r="B53" s="11" t="s">
        <v>125</v>
      </c>
      <c r="C53" s="10" t="s">
        <v>120</v>
      </c>
      <c r="D53" s="10"/>
      <c r="E53" s="10"/>
      <c r="F53" s="10"/>
      <c r="G53" s="10"/>
      <c r="H53" s="8" t="s">
        <v>123</v>
      </c>
      <c r="I53" s="8"/>
      <c r="J53" s="16">
        <v>11.91</v>
      </c>
      <c r="K53" s="8"/>
      <c r="L53" s="16">
        <f t="shared" si="0"/>
        <v>11.91</v>
      </c>
      <c r="M53" s="8"/>
      <c r="N53" s="17">
        <f t="shared" si="1"/>
        <v>15363.9</v>
      </c>
      <c r="O53" s="17"/>
      <c r="P53" s="17">
        <f t="shared" si="2"/>
        <v>629.9199</v>
      </c>
      <c r="Q53" s="8"/>
      <c r="R53" s="25">
        <v>0.8</v>
      </c>
      <c r="S53" s="8"/>
      <c r="T53" s="17">
        <f t="shared" si="3"/>
        <v>503.93592</v>
      </c>
      <c r="U53" s="17"/>
      <c r="V53" s="17">
        <f t="shared" si="4"/>
        <v>125.98398</v>
      </c>
      <c r="W53" s="8"/>
      <c r="X53" s="26"/>
    </row>
    <row r="54" customHeight="1" spans="1:24">
      <c r="A54" s="8" t="s">
        <v>126</v>
      </c>
      <c r="B54" s="11" t="s">
        <v>127</v>
      </c>
      <c r="C54" s="10" t="s">
        <v>120</v>
      </c>
      <c r="D54" s="10"/>
      <c r="E54" s="10"/>
      <c r="F54" s="10"/>
      <c r="G54" s="10"/>
      <c r="H54" s="8" t="s">
        <v>128</v>
      </c>
      <c r="I54" s="8"/>
      <c r="J54" s="16">
        <v>11.21</v>
      </c>
      <c r="K54" s="8"/>
      <c r="L54" s="16">
        <f t="shared" si="0"/>
        <v>11.21</v>
      </c>
      <c r="M54" s="8"/>
      <c r="N54" s="17">
        <f t="shared" si="1"/>
        <v>14460.9</v>
      </c>
      <c r="O54" s="17"/>
      <c r="P54" s="17">
        <f t="shared" si="2"/>
        <v>592.8969</v>
      </c>
      <c r="Q54" s="8"/>
      <c r="R54" s="25">
        <v>0.8</v>
      </c>
      <c r="S54" s="8"/>
      <c r="T54" s="17">
        <f t="shared" si="3"/>
        <v>474.31752</v>
      </c>
      <c r="U54" s="17"/>
      <c r="V54" s="17">
        <f t="shared" si="4"/>
        <v>118.57938</v>
      </c>
      <c r="W54" s="8"/>
      <c r="X54" s="26"/>
    </row>
    <row r="55" customHeight="1" spans="1:24">
      <c r="A55" s="8" t="s">
        <v>129</v>
      </c>
      <c r="B55" s="11" t="s">
        <v>130</v>
      </c>
      <c r="C55" s="10" t="s">
        <v>120</v>
      </c>
      <c r="D55" s="10"/>
      <c r="E55" s="10"/>
      <c r="F55" s="10"/>
      <c r="G55" s="10"/>
      <c r="H55" s="8" t="s">
        <v>131</v>
      </c>
      <c r="I55" s="8"/>
      <c r="J55" s="16">
        <v>14.42</v>
      </c>
      <c r="K55" s="8"/>
      <c r="L55" s="16">
        <f t="shared" si="0"/>
        <v>14.42</v>
      </c>
      <c r="M55" s="8"/>
      <c r="N55" s="17">
        <f t="shared" si="1"/>
        <v>18601.8</v>
      </c>
      <c r="O55" s="17"/>
      <c r="P55" s="17">
        <f t="shared" si="2"/>
        <v>762.6738</v>
      </c>
      <c r="Q55" s="8"/>
      <c r="R55" s="25">
        <v>0.8</v>
      </c>
      <c r="S55" s="8"/>
      <c r="T55" s="17">
        <f t="shared" si="3"/>
        <v>610.13904</v>
      </c>
      <c r="U55" s="17"/>
      <c r="V55" s="17">
        <f t="shared" si="4"/>
        <v>152.53476</v>
      </c>
      <c r="W55" s="8"/>
      <c r="X55" s="26"/>
    </row>
    <row r="56" customHeight="1" spans="1:24">
      <c r="A56" s="8" t="s">
        <v>132</v>
      </c>
      <c r="B56" s="11" t="s">
        <v>133</v>
      </c>
      <c r="C56" s="10" t="s">
        <v>120</v>
      </c>
      <c r="D56" s="10"/>
      <c r="E56" s="10"/>
      <c r="F56" s="10"/>
      <c r="G56" s="10"/>
      <c r="H56" s="8" t="s">
        <v>113</v>
      </c>
      <c r="I56" s="8"/>
      <c r="J56" s="16">
        <v>13.17</v>
      </c>
      <c r="K56" s="8"/>
      <c r="L56" s="16">
        <f t="shared" si="0"/>
        <v>13.17</v>
      </c>
      <c r="M56" s="8"/>
      <c r="N56" s="17">
        <f t="shared" si="1"/>
        <v>16989.3</v>
      </c>
      <c r="O56" s="17"/>
      <c r="P56" s="17">
        <f t="shared" si="2"/>
        <v>696.5613</v>
      </c>
      <c r="Q56" s="8"/>
      <c r="R56" s="25">
        <v>0.8</v>
      </c>
      <c r="S56" s="8"/>
      <c r="T56" s="17">
        <f t="shared" si="3"/>
        <v>557.24904</v>
      </c>
      <c r="U56" s="17"/>
      <c r="V56" s="17">
        <f t="shared" si="4"/>
        <v>139.31226</v>
      </c>
      <c r="W56" s="8"/>
      <c r="X56" s="26"/>
    </row>
    <row r="57" customHeight="1" spans="1:24">
      <c r="A57" s="8" t="s">
        <v>134</v>
      </c>
      <c r="B57" s="11" t="s">
        <v>135</v>
      </c>
      <c r="C57" s="10" t="s">
        <v>120</v>
      </c>
      <c r="D57" s="10"/>
      <c r="E57" s="10"/>
      <c r="F57" s="10"/>
      <c r="G57" s="10"/>
      <c r="H57" s="8" t="s">
        <v>113</v>
      </c>
      <c r="I57" s="8"/>
      <c r="J57" s="16">
        <v>10.51</v>
      </c>
      <c r="K57" s="8"/>
      <c r="L57" s="16">
        <f t="shared" si="0"/>
        <v>10.51</v>
      </c>
      <c r="M57" s="8"/>
      <c r="N57" s="17">
        <f t="shared" si="1"/>
        <v>13557.9</v>
      </c>
      <c r="O57" s="17"/>
      <c r="P57" s="17">
        <f t="shared" si="2"/>
        <v>555.8739</v>
      </c>
      <c r="Q57" s="8"/>
      <c r="R57" s="25">
        <v>0.8</v>
      </c>
      <c r="S57" s="8"/>
      <c r="T57" s="17">
        <f t="shared" si="3"/>
        <v>444.69912</v>
      </c>
      <c r="U57" s="17"/>
      <c r="V57" s="17">
        <f t="shared" si="4"/>
        <v>111.17478</v>
      </c>
      <c r="W57" s="8"/>
      <c r="X57" s="26"/>
    </row>
    <row r="58" customHeight="1" spans="1:24">
      <c r="A58" s="8" t="s">
        <v>136</v>
      </c>
      <c r="B58" s="11" t="s">
        <v>137</v>
      </c>
      <c r="C58" s="10" t="s">
        <v>120</v>
      </c>
      <c r="D58" s="10"/>
      <c r="E58" s="10"/>
      <c r="F58" s="10"/>
      <c r="G58" s="10"/>
      <c r="H58" s="8" t="s">
        <v>131</v>
      </c>
      <c r="I58" s="8"/>
      <c r="J58" s="16">
        <v>3.66</v>
      </c>
      <c r="K58" s="8"/>
      <c r="L58" s="16">
        <f t="shared" si="0"/>
        <v>3.66</v>
      </c>
      <c r="M58" s="8"/>
      <c r="N58" s="17">
        <f t="shared" si="1"/>
        <v>4721.4</v>
      </c>
      <c r="O58" s="17"/>
      <c r="P58" s="17">
        <f t="shared" si="2"/>
        <v>193.5774</v>
      </c>
      <c r="Q58" s="8"/>
      <c r="R58" s="25">
        <v>0.8</v>
      </c>
      <c r="S58" s="8"/>
      <c r="T58" s="17">
        <f t="shared" si="3"/>
        <v>154.86192</v>
      </c>
      <c r="U58" s="17"/>
      <c r="V58" s="17">
        <f t="shared" si="4"/>
        <v>38.71548</v>
      </c>
      <c r="W58" s="8"/>
      <c r="X58" s="26"/>
    </row>
    <row r="59" customHeight="1" spans="1:24">
      <c r="A59" s="8" t="s">
        <v>138</v>
      </c>
      <c r="B59" s="11" t="s">
        <v>139</v>
      </c>
      <c r="C59" s="10" t="s">
        <v>120</v>
      </c>
      <c r="D59" s="10"/>
      <c r="E59" s="10"/>
      <c r="F59" s="10"/>
      <c r="G59" s="10"/>
      <c r="H59" s="8" t="s">
        <v>113</v>
      </c>
      <c r="I59" s="8"/>
      <c r="J59" s="16">
        <v>10.5</v>
      </c>
      <c r="K59" s="8"/>
      <c r="L59" s="16">
        <f t="shared" si="0"/>
        <v>10.5</v>
      </c>
      <c r="M59" s="8"/>
      <c r="N59" s="17">
        <f t="shared" si="1"/>
        <v>13545</v>
      </c>
      <c r="O59" s="17"/>
      <c r="P59" s="17">
        <f t="shared" si="2"/>
        <v>555.345</v>
      </c>
      <c r="Q59" s="8"/>
      <c r="R59" s="25">
        <v>0.8</v>
      </c>
      <c r="S59" s="8"/>
      <c r="T59" s="17">
        <f t="shared" si="3"/>
        <v>444.276</v>
      </c>
      <c r="U59" s="17"/>
      <c r="V59" s="17">
        <f t="shared" si="4"/>
        <v>111.069</v>
      </c>
      <c r="W59" s="8"/>
      <c r="X59" s="26"/>
    </row>
    <row r="60" customHeight="1" spans="1:24">
      <c r="A60" s="8" t="s">
        <v>140</v>
      </c>
      <c r="B60" s="11" t="s">
        <v>141</v>
      </c>
      <c r="C60" s="10" t="s">
        <v>120</v>
      </c>
      <c r="D60" s="10"/>
      <c r="E60" s="10"/>
      <c r="F60" s="10"/>
      <c r="G60" s="10"/>
      <c r="H60" s="8" t="s">
        <v>123</v>
      </c>
      <c r="I60" s="8"/>
      <c r="J60" s="16">
        <v>12.61</v>
      </c>
      <c r="K60" s="8"/>
      <c r="L60" s="16">
        <f t="shared" si="0"/>
        <v>12.61</v>
      </c>
      <c r="M60" s="8"/>
      <c r="N60" s="17">
        <f t="shared" si="1"/>
        <v>16266.9</v>
      </c>
      <c r="O60" s="17"/>
      <c r="P60" s="17">
        <f t="shared" si="2"/>
        <v>666.9429</v>
      </c>
      <c r="Q60" s="8"/>
      <c r="R60" s="25">
        <v>0.8</v>
      </c>
      <c r="S60" s="8"/>
      <c r="T60" s="17">
        <f t="shared" si="3"/>
        <v>533.55432</v>
      </c>
      <c r="U60" s="17"/>
      <c r="V60" s="17">
        <f t="shared" si="4"/>
        <v>133.38858</v>
      </c>
      <c r="W60" s="8"/>
      <c r="X60" s="26"/>
    </row>
    <row r="61" customHeight="1" spans="1:24">
      <c r="A61" s="8" t="s">
        <v>142</v>
      </c>
      <c r="B61" s="11" t="s">
        <v>143</v>
      </c>
      <c r="C61" s="10" t="s">
        <v>120</v>
      </c>
      <c r="D61" s="10"/>
      <c r="E61" s="10"/>
      <c r="F61" s="10"/>
      <c r="G61" s="10"/>
      <c r="H61" s="8" t="s">
        <v>123</v>
      </c>
      <c r="I61" s="8"/>
      <c r="J61" s="16">
        <v>16.67</v>
      </c>
      <c r="K61" s="8"/>
      <c r="L61" s="16">
        <f t="shared" si="0"/>
        <v>16.67</v>
      </c>
      <c r="M61" s="8"/>
      <c r="N61" s="17">
        <f t="shared" si="1"/>
        <v>21504.3</v>
      </c>
      <c r="O61" s="17"/>
      <c r="P61" s="17">
        <f t="shared" si="2"/>
        <v>881.6763</v>
      </c>
      <c r="Q61" s="8"/>
      <c r="R61" s="25">
        <v>0.8</v>
      </c>
      <c r="S61" s="8"/>
      <c r="T61" s="17">
        <f t="shared" si="3"/>
        <v>705.34104</v>
      </c>
      <c r="U61" s="17"/>
      <c r="V61" s="17">
        <f t="shared" si="4"/>
        <v>176.33526</v>
      </c>
      <c r="W61" s="8"/>
      <c r="X61" s="26"/>
    </row>
    <row r="62" customHeight="1" spans="1:24">
      <c r="A62" s="8" t="s">
        <v>144</v>
      </c>
      <c r="B62" s="11" t="s">
        <v>145</v>
      </c>
      <c r="C62" s="10" t="s">
        <v>120</v>
      </c>
      <c r="D62" s="10"/>
      <c r="E62" s="10"/>
      <c r="F62" s="10"/>
      <c r="G62" s="10"/>
      <c r="H62" s="8" t="s">
        <v>113</v>
      </c>
      <c r="I62" s="8"/>
      <c r="J62" s="16">
        <v>12.11</v>
      </c>
      <c r="K62" s="8"/>
      <c r="L62" s="16">
        <f t="shared" si="0"/>
        <v>12.11</v>
      </c>
      <c r="M62" s="8"/>
      <c r="N62" s="17">
        <f t="shared" si="1"/>
        <v>15621.9</v>
      </c>
      <c r="O62" s="17"/>
      <c r="P62" s="17">
        <f t="shared" si="2"/>
        <v>640.4979</v>
      </c>
      <c r="Q62" s="8"/>
      <c r="R62" s="25">
        <v>0.8</v>
      </c>
      <c r="S62" s="8"/>
      <c r="T62" s="17">
        <f t="shared" si="3"/>
        <v>512.39832</v>
      </c>
      <c r="U62" s="17"/>
      <c r="V62" s="17">
        <f t="shared" si="4"/>
        <v>128.09958</v>
      </c>
      <c r="W62" s="8"/>
      <c r="X62" s="26"/>
    </row>
    <row r="63" customHeight="1" spans="1:24">
      <c r="A63" s="8" t="s">
        <v>146</v>
      </c>
      <c r="B63" s="11" t="s">
        <v>147</v>
      </c>
      <c r="C63" s="10" t="s">
        <v>120</v>
      </c>
      <c r="D63" s="10"/>
      <c r="E63" s="10"/>
      <c r="F63" s="10"/>
      <c r="G63" s="10"/>
      <c r="H63" s="8" t="s">
        <v>113</v>
      </c>
      <c r="I63" s="8"/>
      <c r="J63" s="16">
        <v>18.39</v>
      </c>
      <c r="K63" s="8"/>
      <c r="L63" s="16">
        <f t="shared" si="0"/>
        <v>18.39</v>
      </c>
      <c r="M63" s="8"/>
      <c r="N63" s="17">
        <f t="shared" si="1"/>
        <v>23723.1</v>
      </c>
      <c r="O63" s="17"/>
      <c r="P63" s="17">
        <f t="shared" si="2"/>
        <v>972.6471</v>
      </c>
      <c r="Q63" s="8"/>
      <c r="R63" s="25">
        <v>0.8</v>
      </c>
      <c r="S63" s="8"/>
      <c r="T63" s="17">
        <f t="shared" si="3"/>
        <v>778.11768</v>
      </c>
      <c r="U63" s="17"/>
      <c r="V63" s="17">
        <f t="shared" si="4"/>
        <v>194.52942</v>
      </c>
      <c r="W63" s="8"/>
      <c r="X63" s="26"/>
    </row>
    <row r="64" customHeight="1" spans="1:24">
      <c r="A64" s="8" t="s">
        <v>148</v>
      </c>
      <c r="B64" s="11" t="s">
        <v>149</v>
      </c>
      <c r="C64" s="10" t="s">
        <v>120</v>
      </c>
      <c r="D64" s="10"/>
      <c r="E64" s="10"/>
      <c r="F64" s="10"/>
      <c r="G64" s="10"/>
      <c r="H64" s="8" t="s">
        <v>123</v>
      </c>
      <c r="I64" s="8"/>
      <c r="J64" s="16">
        <v>29.27</v>
      </c>
      <c r="K64" s="8"/>
      <c r="L64" s="16">
        <f t="shared" si="0"/>
        <v>29.27</v>
      </c>
      <c r="M64" s="8"/>
      <c r="N64" s="17">
        <f t="shared" si="1"/>
        <v>37758.3</v>
      </c>
      <c r="O64" s="17"/>
      <c r="P64" s="17">
        <f t="shared" si="2"/>
        <v>1548.0903</v>
      </c>
      <c r="Q64" s="8"/>
      <c r="R64" s="25">
        <v>0.8</v>
      </c>
      <c r="S64" s="8"/>
      <c r="T64" s="17">
        <f t="shared" si="3"/>
        <v>1238.47224</v>
      </c>
      <c r="U64" s="17"/>
      <c r="V64" s="17">
        <f t="shared" si="4"/>
        <v>309.61806</v>
      </c>
      <c r="W64" s="8"/>
      <c r="X64" s="26"/>
    </row>
    <row r="65" customHeight="1" spans="1:24">
      <c r="A65" s="8" t="s">
        <v>150</v>
      </c>
      <c r="B65" s="11" t="s">
        <v>151</v>
      </c>
      <c r="C65" s="10" t="s">
        <v>120</v>
      </c>
      <c r="D65" s="10"/>
      <c r="E65" s="10"/>
      <c r="F65" s="10"/>
      <c r="G65" s="10"/>
      <c r="H65" s="8" t="s">
        <v>123</v>
      </c>
      <c r="I65" s="8"/>
      <c r="J65" s="16">
        <v>13.02</v>
      </c>
      <c r="K65" s="8"/>
      <c r="L65" s="16">
        <f t="shared" si="0"/>
        <v>13.02</v>
      </c>
      <c r="M65" s="8"/>
      <c r="N65" s="17">
        <f t="shared" si="1"/>
        <v>16795.8</v>
      </c>
      <c r="O65" s="17"/>
      <c r="P65" s="17">
        <f t="shared" si="2"/>
        <v>688.6278</v>
      </c>
      <c r="Q65" s="8"/>
      <c r="R65" s="25">
        <v>0.8</v>
      </c>
      <c r="S65" s="8"/>
      <c r="T65" s="17">
        <f t="shared" si="3"/>
        <v>550.90224</v>
      </c>
      <c r="U65" s="17"/>
      <c r="V65" s="17">
        <f t="shared" si="4"/>
        <v>137.72556</v>
      </c>
      <c r="W65" s="8"/>
      <c r="X65" s="26"/>
    </row>
    <row r="66" customHeight="1" spans="1:24">
      <c r="A66" s="8" t="s">
        <v>152</v>
      </c>
      <c r="B66" s="11" t="s">
        <v>153</v>
      </c>
      <c r="C66" s="10" t="s">
        <v>120</v>
      </c>
      <c r="D66" s="10"/>
      <c r="E66" s="10"/>
      <c r="F66" s="10"/>
      <c r="G66" s="10"/>
      <c r="H66" s="8" t="s">
        <v>154</v>
      </c>
      <c r="I66" s="8"/>
      <c r="J66" s="16">
        <v>184.25</v>
      </c>
      <c r="K66" s="8"/>
      <c r="L66" s="16">
        <f t="shared" si="0"/>
        <v>184.25</v>
      </c>
      <c r="M66" s="8"/>
      <c r="N66" s="17">
        <f t="shared" si="1"/>
        <v>237682.5</v>
      </c>
      <c r="O66" s="17"/>
      <c r="P66" s="17">
        <f t="shared" si="2"/>
        <v>9744.9825</v>
      </c>
      <c r="Q66" s="8"/>
      <c r="R66" s="25">
        <v>0.8</v>
      </c>
      <c r="S66" s="8"/>
      <c r="T66" s="17">
        <f t="shared" si="3"/>
        <v>7795.986</v>
      </c>
      <c r="U66" s="17"/>
      <c r="V66" s="17">
        <f t="shared" si="4"/>
        <v>1948.9965</v>
      </c>
      <c r="W66" s="8"/>
      <c r="X66" s="28"/>
    </row>
    <row r="67" customHeight="1" spans="1:24">
      <c r="A67" s="8" t="s">
        <v>155</v>
      </c>
      <c r="B67" s="11" t="s">
        <v>156</v>
      </c>
      <c r="C67" s="10" t="s">
        <v>120</v>
      </c>
      <c r="D67" s="10"/>
      <c r="E67" s="10"/>
      <c r="F67" s="10"/>
      <c r="G67" s="10"/>
      <c r="H67" s="8" t="s">
        <v>157</v>
      </c>
      <c r="I67" s="8"/>
      <c r="J67" s="16">
        <v>125.73</v>
      </c>
      <c r="K67" s="8"/>
      <c r="L67" s="16">
        <f t="shared" si="0"/>
        <v>125.73</v>
      </c>
      <c r="M67" s="8"/>
      <c r="N67" s="17">
        <f t="shared" si="1"/>
        <v>162191.7</v>
      </c>
      <c r="O67" s="17"/>
      <c r="P67" s="17">
        <f t="shared" si="2"/>
        <v>6649.8597</v>
      </c>
      <c r="Q67" s="8"/>
      <c r="R67" s="25">
        <v>0.8</v>
      </c>
      <c r="S67" s="8"/>
      <c r="T67" s="17">
        <f t="shared" si="3"/>
        <v>5319.88776</v>
      </c>
      <c r="U67" s="17"/>
      <c r="V67" s="17">
        <f t="shared" si="4"/>
        <v>1329.97194</v>
      </c>
      <c r="W67" s="8"/>
      <c r="X67" s="26"/>
    </row>
    <row r="68" customHeight="1" spans="1:24">
      <c r="A68" s="8" t="s">
        <v>158</v>
      </c>
      <c r="B68" s="11" t="s">
        <v>159</v>
      </c>
      <c r="C68" s="10" t="s">
        <v>120</v>
      </c>
      <c r="D68" s="10"/>
      <c r="E68" s="10"/>
      <c r="F68" s="10"/>
      <c r="G68" s="10"/>
      <c r="H68" s="8" t="s">
        <v>113</v>
      </c>
      <c r="I68" s="8"/>
      <c r="J68" s="16">
        <v>110.48</v>
      </c>
      <c r="K68" s="8"/>
      <c r="L68" s="16">
        <f t="shared" ref="L68:L130" si="5">J68</f>
        <v>110.48</v>
      </c>
      <c r="M68" s="8"/>
      <c r="N68" s="17">
        <f t="shared" ref="N68:N130" si="6">L68*1290</f>
        <v>142519.2</v>
      </c>
      <c r="O68" s="17"/>
      <c r="P68" s="17">
        <f t="shared" ref="P68:P130" si="7">N68*0.041</f>
        <v>5843.2872</v>
      </c>
      <c r="Q68" s="8"/>
      <c r="R68" s="25">
        <v>0.8</v>
      </c>
      <c r="S68" s="8"/>
      <c r="T68" s="17">
        <f t="shared" ref="T68:T130" si="8">P68*0.8</f>
        <v>4674.62976</v>
      </c>
      <c r="U68" s="17"/>
      <c r="V68" s="17">
        <f t="shared" ref="V68:V130" si="9">P68*0.2</f>
        <v>1168.65744</v>
      </c>
      <c r="W68" s="8"/>
      <c r="X68" s="26"/>
    </row>
    <row r="69" customHeight="1" spans="1:24">
      <c r="A69" s="8" t="s">
        <v>160</v>
      </c>
      <c r="B69" s="11" t="s">
        <v>161</v>
      </c>
      <c r="C69" s="10" t="s">
        <v>120</v>
      </c>
      <c r="D69" s="10"/>
      <c r="E69" s="10"/>
      <c r="F69" s="10"/>
      <c r="G69" s="10"/>
      <c r="H69" s="8" t="s">
        <v>157</v>
      </c>
      <c r="I69" s="8"/>
      <c r="J69" s="16">
        <v>307.59</v>
      </c>
      <c r="K69" s="8"/>
      <c r="L69" s="16">
        <f t="shared" si="5"/>
        <v>307.59</v>
      </c>
      <c r="M69" s="8"/>
      <c r="N69" s="17">
        <f t="shared" si="6"/>
        <v>396791.1</v>
      </c>
      <c r="O69" s="17"/>
      <c r="P69" s="17">
        <f t="shared" si="7"/>
        <v>16268.4351</v>
      </c>
      <c r="Q69" s="8"/>
      <c r="R69" s="25">
        <v>0.8</v>
      </c>
      <c r="S69" s="8"/>
      <c r="T69" s="17">
        <f t="shared" si="8"/>
        <v>13014.74808</v>
      </c>
      <c r="U69" s="17"/>
      <c r="V69" s="17">
        <f t="shared" si="9"/>
        <v>3253.68702</v>
      </c>
      <c r="W69" s="8"/>
      <c r="X69" s="28"/>
    </row>
    <row r="70" customHeight="1" spans="1:24">
      <c r="A70" s="8" t="s">
        <v>162</v>
      </c>
      <c r="B70" s="11" t="s">
        <v>163</v>
      </c>
      <c r="C70" s="10" t="s">
        <v>120</v>
      </c>
      <c r="D70" s="10"/>
      <c r="E70" s="10"/>
      <c r="F70" s="10"/>
      <c r="G70" s="10"/>
      <c r="H70" s="8" t="s">
        <v>154</v>
      </c>
      <c r="I70" s="8"/>
      <c r="J70" s="16">
        <v>776.13</v>
      </c>
      <c r="K70" s="8"/>
      <c r="L70" s="16">
        <f t="shared" si="5"/>
        <v>776.13</v>
      </c>
      <c r="M70" s="8"/>
      <c r="N70" s="17">
        <f t="shared" si="6"/>
        <v>1001207.7</v>
      </c>
      <c r="O70" s="17"/>
      <c r="P70" s="17">
        <f t="shared" si="7"/>
        <v>41049.5157</v>
      </c>
      <c r="Q70" s="8"/>
      <c r="R70" s="25">
        <v>0.8</v>
      </c>
      <c r="S70" s="8"/>
      <c r="T70" s="17">
        <f t="shared" si="8"/>
        <v>32839.61256</v>
      </c>
      <c r="U70" s="17"/>
      <c r="V70" s="17">
        <f t="shared" si="9"/>
        <v>8209.90314</v>
      </c>
      <c r="W70" s="8"/>
      <c r="X70" s="28"/>
    </row>
    <row r="71" customHeight="1" spans="1:24">
      <c r="A71" s="8" t="s">
        <v>164</v>
      </c>
      <c r="B71" s="9" t="s">
        <v>165</v>
      </c>
      <c r="C71" s="10" t="s">
        <v>120</v>
      </c>
      <c r="D71" s="10"/>
      <c r="E71" s="10"/>
      <c r="F71" s="10"/>
      <c r="G71" s="10"/>
      <c r="H71" s="8" t="s">
        <v>123</v>
      </c>
      <c r="I71" s="8"/>
      <c r="J71" s="16">
        <v>399.86</v>
      </c>
      <c r="K71" s="8"/>
      <c r="L71" s="16">
        <f t="shared" si="5"/>
        <v>399.86</v>
      </c>
      <c r="M71" s="8"/>
      <c r="N71" s="17">
        <f t="shared" si="6"/>
        <v>515819.4</v>
      </c>
      <c r="O71" s="17"/>
      <c r="P71" s="17">
        <f t="shared" si="7"/>
        <v>21148.5954</v>
      </c>
      <c r="Q71" s="8"/>
      <c r="R71" s="25">
        <v>0.8</v>
      </c>
      <c r="S71" s="8"/>
      <c r="T71" s="17">
        <f t="shared" si="8"/>
        <v>16918.87632</v>
      </c>
      <c r="U71" s="17"/>
      <c r="V71" s="17">
        <f t="shared" si="9"/>
        <v>4229.71908</v>
      </c>
      <c r="W71" s="8"/>
      <c r="X71" s="26"/>
    </row>
    <row r="72" customHeight="1" spans="1:24">
      <c r="A72" s="8" t="s">
        <v>166</v>
      </c>
      <c r="B72" s="11" t="s">
        <v>167</v>
      </c>
      <c r="C72" s="10" t="s">
        <v>120</v>
      </c>
      <c r="D72" s="10"/>
      <c r="E72" s="10"/>
      <c r="F72" s="10"/>
      <c r="G72" s="10"/>
      <c r="H72" s="8" t="s">
        <v>128</v>
      </c>
      <c r="I72" s="8"/>
      <c r="J72" s="16">
        <v>293.48</v>
      </c>
      <c r="K72" s="8"/>
      <c r="L72" s="16">
        <f t="shared" si="5"/>
        <v>293.48</v>
      </c>
      <c r="M72" s="8"/>
      <c r="N72" s="17">
        <f t="shared" si="6"/>
        <v>378589.2</v>
      </c>
      <c r="O72" s="17"/>
      <c r="P72" s="17">
        <f t="shared" si="7"/>
        <v>15522.1572</v>
      </c>
      <c r="Q72" s="8"/>
      <c r="R72" s="25">
        <v>0.8</v>
      </c>
      <c r="S72" s="8"/>
      <c r="T72" s="17">
        <f t="shared" si="8"/>
        <v>12417.72576</v>
      </c>
      <c r="U72" s="17"/>
      <c r="V72" s="17">
        <f t="shared" si="9"/>
        <v>3104.43144</v>
      </c>
      <c r="W72" s="8"/>
      <c r="X72" s="28"/>
    </row>
    <row r="73" customHeight="1" spans="1:24">
      <c r="A73" s="8" t="s">
        <v>168</v>
      </c>
      <c r="B73" s="11" t="s">
        <v>169</v>
      </c>
      <c r="C73" s="10" t="s">
        <v>120</v>
      </c>
      <c r="D73" s="10"/>
      <c r="E73" s="10"/>
      <c r="F73" s="10"/>
      <c r="G73" s="10"/>
      <c r="H73" s="8" t="s">
        <v>170</v>
      </c>
      <c r="I73" s="8"/>
      <c r="J73" s="16">
        <v>373.76</v>
      </c>
      <c r="K73" s="8"/>
      <c r="L73" s="16">
        <f t="shared" si="5"/>
        <v>373.76</v>
      </c>
      <c r="M73" s="8"/>
      <c r="N73" s="17">
        <f t="shared" si="6"/>
        <v>482150.4</v>
      </c>
      <c r="O73" s="17"/>
      <c r="P73" s="17">
        <f t="shared" si="7"/>
        <v>19768.1664</v>
      </c>
      <c r="Q73" s="8"/>
      <c r="R73" s="25">
        <v>0.8</v>
      </c>
      <c r="S73" s="8"/>
      <c r="T73" s="17">
        <f t="shared" si="8"/>
        <v>15814.53312</v>
      </c>
      <c r="U73" s="17"/>
      <c r="V73" s="17">
        <f t="shared" si="9"/>
        <v>3953.63328</v>
      </c>
      <c r="W73" s="8"/>
      <c r="X73" s="26"/>
    </row>
    <row r="74" customHeight="1" spans="1:24">
      <c r="A74" s="8" t="s">
        <v>171</v>
      </c>
      <c r="B74" s="11" t="s">
        <v>172</v>
      </c>
      <c r="C74" s="10" t="s">
        <v>120</v>
      </c>
      <c r="D74" s="10"/>
      <c r="E74" s="10"/>
      <c r="F74" s="10"/>
      <c r="G74" s="10"/>
      <c r="H74" s="8" t="s">
        <v>113</v>
      </c>
      <c r="I74" s="8"/>
      <c r="J74" s="16">
        <v>129.14</v>
      </c>
      <c r="K74" s="8"/>
      <c r="L74" s="16">
        <f t="shared" si="5"/>
        <v>129.14</v>
      </c>
      <c r="M74" s="8"/>
      <c r="N74" s="17">
        <f t="shared" si="6"/>
        <v>166590.6</v>
      </c>
      <c r="O74" s="17"/>
      <c r="P74" s="17">
        <f t="shared" si="7"/>
        <v>6830.2146</v>
      </c>
      <c r="Q74" s="8"/>
      <c r="R74" s="25">
        <v>0.8</v>
      </c>
      <c r="S74" s="8"/>
      <c r="T74" s="17">
        <f t="shared" si="8"/>
        <v>5464.17168</v>
      </c>
      <c r="U74" s="17"/>
      <c r="V74" s="17">
        <f t="shared" si="9"/>
        <v>1366.04292</v>
      </c>
      <c r="W74" s="8"/>
      <c r="X74" s="28"/>
    </row>
    <row r="75" customHeight="1" spans="1:24">
      <c r="A75" s="8" t="s">
        <v>173</v>
      </c>
      <c r="B75" s="9" t="s">
        <v>174</v>
      </c>
      <c r="C75" s="10" t="s">
        <v>175</v>
      </c>
      <c r="D75" s="10"/>
      <c r="E75" s="10"/>
      <c r="F75" s="10"/>
      <c r="G75" s="10"/>
      <c r="H75" s="8" t="s">
        <v>176</v>
      </c>
      <c r="I75" s="8"/>
      <c r="J75" s="16">
        <v>200</v>
      </c>
      <c r="K75" s="8"/>
      <c r="L75" s="16">
        <f t="shared" si="5"/>
        <v>200</v>
      </c>
      <c r="M75" s="8"/>
      <c r="N75" s="17">
        <f t="shared" si="6"/>
        <v>258000</v>
      </c>
      <c r="O75" s="17"/>
      <c r="P75" s="17">
        <f t="shared" si="7"/>
        <v>10578</v>
      </c>
      <c r="Q75" s="8"/>
      <c r="R75" s="25">
        <v>0.8</v>
      </c>
      <c r="S75" s="8"/>
      <c r="T75" s="17">
        <f t="shared" si="8"/>
        <v>8462.4</v>
      </c>
      <c r="U75" s="17"/>
      <c r="V75" s="17">
        <f t="shared" si="9"/>
        <v>2115.6</v>
      </c>
      <c r="W75" s="8"/>
      <c r="X75" s="28"/>
    </row>
    <row r="76" customHeight="1" spans="1:24">
      <c r="A76" s="8" t="s">
        <v>177</v>
      </c>
      <c r="B76" s="30" t="s">
        <v>178</v>
      </c>
      <c r="C76" s="10" t="s">
        <v>179</v>
      </c>
      <c r="D76" s="10"/>
      <c r="E76" s="10"/>
      <c r="F76" s="10"/>
      <c r="G76" s="10"/>
      <c r="H76" s="8" t="s">
        <v>176</v>
      </c>
      <c r="I76" s="8"/>
      <c r="J76" s="16">
        <v>12</v>
      </c>
      <c r="K76" s="8"/>
      <c r="L76" s="16">
        <f t="shared" si="5"/>
        <v>12</v>
      </c>
      <c r="M76" s="8"/>
      <c r="N76" s="17">
        <f t="shared" si="6"/>
        <v>15480</v>
      </c>
      <c r="O76" s="17"/>
      <c r="P76" s="17">
        <f t="shared" si="7"/>
        <v>634.68</v>
      </c>
      <c r="Q76" s="8"/>
      <c r="R76" s="25">
        <v>0.8</v>
      </c>
      <c r="S76" s="8"/>
      <c r="T76" s="17">
        <f t="shared" si="8"/>
        <v>507.744</v>
      </c>
      <c r="U76" s="17"/>
      <c r="V76" s="17">
        <f t="shared" si="9"/>
        <v>126.936</v>
      </c>
      <c r="W76" s="8"/>
      <c r="X76" s="28"/>
    </row>
    <row r="77" customHeight="1" spans="1:24">
      <c r="A77" s="8" t="s">
        <v>180</v>
      </c>
      <c r="B77" s="30" t="s">
        <v>181</v>
      </c>
      <c r="C77" s="10" t="s">
        <v>179</v>
      </c>
      <c r="D77" s="10"/>
      <c r="E77" s="10"/>
      <c r="F77" s="10"/>
      <c r="G77" s="10"/>
      <c r="H77" s="8" t="s">
        <v>182</v>
      </c>
      <c r="I77" s="8"/>
      <c r="J77" s="16">
        <v>19</v>
      </c>
      <c r="K77" s="8"/>
      <c r="L77" s="16">
        <f t="shared" si="5"/>
        <v>19</v>
      </c>
      <c r="M77" s="8"/>
      <c r="N77" s="17">
        <f t="shared" si="6"/>
        <v>24510</v>
      </c>
      <c r="O77" s="17"/>
      <c r="P77" s="17">
        <f t="shared" si="7"/>
        <v>1004.91</v>
      </c>
      <c r="Q77" s="8"/>
      <c r="R77" s="25">
        <v>0.8</v>
      </c>
      <c r="S77" s="8"/>
      <c r="T77" s="17">
        <f t="shared" si="8"/>
        <v>803.928</v>
      </c>
      <c r="U77" s="17"/>
      <c r="V77" s="17">
        <f t="shared" si="9"/>
        <v>200.982</v>
      </c>
      <c r="W77" s="8"/>
      <c r="X77" s="28"/>
    </row>
    <row r="78" customHeight="1" spans="1:24">
      <c r="A78" s="8" t="s">
        <v>183</v>
      </c>
      <c r="B78" s="11" t="s">
        <v>184</v>
      </c>
      <c r="C78" s="10" t="s">
        <v>179</v>
      </c>
      <c r="D78" s="10"/>
      <c r="E78" s="10"/>
      <c r="F78" s="10"/>
      <c r="G78" s="10"/>
      <c r="H78" s="8" t="s">
        <v>185</v>
      </c>
      <c r="I78" s="8"/>
      <c r="J78" s="16">
        <v>15</v>
      </c>
      <c r="K78" s="8"/>
      <c r="L78" s="16">
        <f t="shared" si="5"/>
        <v>15</v>
      </c>
      <c r="M78" s="8"/>
      <c r="N78" s="17">
        <f t="shared" si="6"/>
        <v>19350</v>
      </c>
      <c r="O78" s="17"/>
      <c r="P78" s="17">
        <f t="shared" si="7"/>
        <v>793.35</v>
      </c>
      <c r="Q78" s="8"/>
      <c r="R78" s="25">
        <v>0.8</v>
      </c>
      <c r="S78" s="8"/>
      <c r="T78" s="17">
        <f t="shared" si="8"/>
        <v>634.68</v>
      </c>
      <c r="U78" s="17"/>
      <c r="V78" s="17">
        <f t="shared" si="9"/>
        <v>158.67</v>
      </c>
      <c r="W78" s="8"/>
      <c r="X78" s="28"/>
    </row>
    <row r="79" customHeight="1" spans="1:24">
      <c r="A79" s="8" t="s">
        <v>186</v>
      </c>
      <c r="B79" s="11" t="s">
        <v>187</v>
      </c>
      <c r="C79" s="10" t="s">
        <v>188</v>
      </c>
      <c r="D79" s="10"/>
      <c r="E79" s="10"/>
      <c r="F79" s="10"/>
      <c r="G79" s="10"/>
      <c r="H79" s="8" t="s">
        <v>189</v>
      </c>
      <c r="I79" s="8"/>
      <c r="J79" s="16">
        <v>231.51</v>
      </c>
      <c r="K79" s="8"/>
      <c r="L79" s="16">
        <f t="shared" si="5"/>
        <v>231.51</v>
      </c>
      <c r="M79" s="8"/>
      <c r="N79" s="17">
        <f t="shared" si="6"/>
        <v>298647.9</v>
      </c>
      <c r="O79" s="17"/>
      <c r="P79" s="17">
        <f t="shared" si="7"/>
        <v>12244.5639</v>
      </c>
      <c r="Q79" s="8"/>
      <c r="R79" s="25">
        <v>0.8</v>
      </c>
      <c r="S79" s="8"/>
      <c r="T79" s="17">
        <f t="shared" si="8"/>
        <v>9795.65112</v>
      </c>
      <c r="U79" s="17"/>
      <c r="V79" s="17">
        <f t="shared" si="9"/>
        <v>2448.91278</v>
      </c>
      <c r="W79" s="8"/>
      <c r="X79" s="28"/>
    </row>
    <row r="80" customHeight="1" spans="1:24">
      <c r="A80" s="8" t="s">
        <v>190</v>
      </c>
      <c r="B80" s="31" t="s">
        <v>191</v>
      </c>
      <c r="C80" s="10" t="s">
        <v>188</v>
      </c>
      <c r="D80" s="10"/>
      <c r="E80" s="10"/>
      <c r="F80" s="10"/>
      <c r="G80" s="10"/>
      <c r="H80" s="8" t="s">
        <v>192</v>
      </c>
      <c r="I80" s="8"/>
      <c r="J80" s="16">
        <v>204.35</v>
      </c>
      <c r="K80" s="8"/>
      <c r="L80" s="16">
        <f t="shared" si="5"/>
        <v>204.35</v>
      </c>
      <c r="M80" s="8"/>
      <c r="N80" s="17">
        <f t="shared" si="6"/>
        <v>263611.5</v>
      </c>
      <c r="O80" s="17"/>
      <c r="P80" s="17">
        <f t="shared" si="7"/>
        <v>10808.0715</v>
      </c>
      <c r="Q80" s="8"/>
      <c r="R80" s="25">
        <v>0.8</v>
      </c>
      <c r="S80" s="8"/>
      <c r="T80" s="17">
        <f t="shared" si="8"/>
        <v>8646.4572</v>
      </c>
      <c r="U80" s="17"/>
      <c r="V80" s="17">
        <f t="shared" si="9"/>
        <v>2161.6143</v>
      </c>
      <c r="W80" s="8"/>
      <c r="X80" s="35"/>
    </row>
    <row r="81" customHeight="1" spans="1:24">
      <c r="A81" s="8" t="s">
        <v>193</v>
      </c>
      <c r="B81" s="11" t="s">
        <v>194</v>
      </c>
      <c r="C81" s="10" t="s">
        <v>188</v>
      </c>
      <c r="D81" s="10"/>
      <c r="E81" s="10"/>
      <c r="F81" s="10"/>
      <c r="G81" s="10"/>
      <c r="H81" s="8" t="s">
        <v>192</v>
      </c>
      <c r="I81" s="8"/>
      <c r="J81" s="16" t="s">
        <v>195</v>
      </c>
      <c r="K81" s="8"/>
      <c r="L81" s="16" t="str">
        <f t="shared" si="5"/>
        <v>107</v>
      </c>
      <c r="M81" s="8"/>
      <c r="N81" s="17">
        <f t="shared" si="6"/>
        <v>138030</v>
      </c>
      <c r="O81" s="17"/>
      <c r="P81" s="17">
        <f t="shared" si="7"/>
        <v>5659.23</v>
      </c>
      <c r="Q81" s="8"/>
      <c r="R81" s="25">
        <v>0.8</v>
      </c>
      <c r="S81" s="8"/>
      <c r="T81" s="17">
        <f t="shared" si="8"/>
        <v>4527.384</v>
      </c>
      <c r="U81" s="17"/>
      <c r="V81" s="17">
        <f t="shared" si="9"/>
        <v>1131.846</v>
      </c>
      <c r="W81" s="8"/>
      <c r="X81" s="28"/>
    </row>
    <row r="82" customHeight="1" spans="1:24">
      <c r="A82" s="8" t="s">
        <v>196</v>
      </c>
      <c r="B82" s="11" t="s">
        <v>197</v>
      </c>
      <c r="C82" s="10" t="s">
        <v>188</v>
      </c>
      <c r="D82" s="10"/>
      <c r="E82" s="10"/>
      <c r="F82" s="10"/>
      <c r="G82" s="10"/>
      <c r="H82" s="8" t="s">
        <v>192</v>
      </c>
      <c r="I82" s="8"/>
      <c r="J82" s="16" t="s">
        <v>198</v>
      </c>
      <c r="K82" s="8"/>
      <c r="L82" s="16" t="str">
        <f t="shared" si="5"/>
        <v>120.90</v>
      </c>
      <c r="M82" s="8"/>
      <c r="N82" s="17">
        <f t="shared" si="6"/>
        <v>155961</v>
      </c>
      <c r="O82" s="17"/>
      <c r="P82" s="17">
        <f t="shared" si="7"/>
        <v>6394.401</v>
      </c>
      <c r="Q82" s="8"/>
      <c r="R82" s="25">
        <v>0.8</v>
      </c>
      <c r="S82" s="8"/>
      <c r="T82" s="17">
        <f t="shared" si="8"/>
        <v>5115.5208</v>
      </c>
      <c r="U82" s="17"/>
      <c r="V82" s="17">
        <f t="shared" si="9"/>
        <v>1278.8802</v>
      </c>
      <c r="W82" s="8"/>
      <c r="X82" s="28"/>
    </row>
    <row r="83" customHeight="1" spans="1:24">
      <c r="A83" s="8" t="s">
        <v>199</v>
      </c>
      <c r="B83" s="11" t="s">
        <v>200</v>
      </c>
      <c r="C83" s="10" t="s">
        <v>188</v>
      </c>
      <c r="D83" s="10"/>
      <c r="E83" s="10"/>
      <c r="F83" s="10"/>
      <c r="G83" s="10"/>
      <c r="H83" s="8" t="s">
        <v>192</v>
      </c>
      <c r="I83" s="8"/>
      <c r="J83" s="16" t="s">
        <v>201</v>
      </c>
      <c r="K83" s="8"/>
      <c r="L83" s="16" t="str">
        <f t="shared" si="5"/>
        <v>109.69</v>
      </c>
      <c r="M83" s="8"/>
      <c r="N83" s="17">
        <f t="shared" si="6"/>
        <v>141500.1</v>
      </c>
      <c r="O83" s="17"/>
      <c r="P83" s="17">
        <f t="shared" si="7"/>
        <v>5801.5041</v>
      </c>
      <c r="Q83" s="8"/>
      <c r="R83" s="25">
        <v>0.8</v>
      </c>
      <c r="S83" s="8"/>
      <c r="T83" s="17">
        <f t="shared" si="8"/>
        <v>4641.20328</v>
      </c>
      <c r="U83" s="17"/>
      <c r="V83" s="17">
        <f t="shared" si="9"/>
        <v>1160.30082</v>
      </c>
      <c r="W83" s="8"/>
      <c r="X83" s="28"/>
    </row>
    <row r="84" customHeight="1" spans="1:24">
      <c r="A84" s="8" t="s">
        <v>202</v>
      </c>
      <c r="B84" s="11" t="s">
        <v>203</v>
      </c>
      <c r="C84" s="10" t="s">
        <v>188</v>
      </c>
      <c r="D84" s="10"/>
      <c r="E84" s="10"/>
      <c r="F84" s="10"/>
      <c r="G84" s="10"/>
      <c r="H84" s="8" t="s">
        <v>204</v>
      </c>
      <c r="I84" s="8"/>
      <c r="J84" s="16" t="s">
        <v>205</v>
      </c>
      <c r="K84" s="8"/>
      <c r="L84" s="16" t="str">
        <f t="shared" si="5"/>
        <v>106.96</v>
      </c>
      <c r="M84" s="8"/>
      <c r="N84" s="17">
        <f t="shared" si="6"/>
        <v>137978.4</v>
      </c>
      <c r="O84" s="17"/>
      <c r="P84" s="17">
        <f t="shared" si="7"/>
        <v>5657.1144</v>
      </c>
      <c r="Q84" s="8"/>
      <c r="R84" s="25">
        <v>0.8</v>
      </c>
      <c r="S84" s="8"/>
      <c r="T84" s="17">
        <f t="shared" si="8"/>
        <v>4525.69152</v>
      </c>
      <c r="U84" s="17"/>
      <c r="V84" s="17">
        <f t="shared" si="9"/>
        <v>1131.42288</v>
      </c>
      <c r="W84" s="8"/>
      <c r="X84" s="28"/>
    </row>
    <row r="85" customHeight="1" spans="1:24">
      <c r="A85" s="8" t="s">
        <v>206</v>
      </c>
      <c r="B85" s="32" t="s">
        <v>207</v>
      </c>
      <c r="C85" s="10" t="s">
        <v>188</v>
      </c>
      <c r="D85" s="10"/>
      <c r="E85" s="10"/>
      <c r="F85" s="10"/>
      <c r="G85" s="10"/>
      <c r="H85" s="8" t="s">
        <v>208</v>
      </c>
      <c r="I85" s="8"/>
      <c r="J85" s="16">
        <v>11</v>
      </c>
      <c r="K85" s="8"/>
      <c r="L85" s="16">
        <f t="shared" si="5"/>
        <v>11</v>
      </c>
      <c r="M85" s="8"/>
      <c r="N85" s="17">
        <f t="shared" si="6"/>
        <v>14190</v>
      </c>
      <c r="O85" s="17"/>
      <c r="P85" s="17">
        <f t="shared" si="7"/>
        <v>581.79</v>
      </c>
      <c r="Q85" s="8"/>
      <c r="R85" s="25">
        <v>0.8</v>
      </c>
      <c r="S85" s="8"/>
      <c r="T85" s="17">
        <f t="shared" si="8"/>
        <v>465.432</v>
      </c>
      <c r="U85" s="17"/>
      <c r="V85" s="17">
        <f t="shared" si="9"/>
        <v>116.358</v>
      </c>
      <c r="W85" s="8"/>
      <c r="X85" s="26"/>
    </row>
    <row r="86" customHeight="1" spans="1:24">
      <c r="A86" s="8" t="s">
        <v>209</v>
      </c>
      <c r="B86" s="33" t="s">
        <v>210</v>
      </c>
      <c r="C86" s="10" t="s">
        <v>188</v>
      </c>
      <c r="D86" s="10"/>
      <c r="E86" s="10"/>
      <c r="F86" s="10"/>
      <c r="G86" s="10"/>
      <c r="H86" s="8" t="s">
        <v>192</v>
      </c>
      <c r="I86" s="8"/>
      <c r="J86" s="16">
        <v>10</v>
      </c>
      <c r="K86" s="8"/>
      <c r="L86" s="16">
        <f t="shared" si="5"/>
        <v>10</v>
      </c>
      <c r="M86" s="8"/>
      <c r="N86" s="17">
        <f t="shared" si="6"/>
        <v>12900</v>
      </c>
      <c r="O86" s="17"/>
      <c r="P86" s="17">
        <f t="shared" si="7"/>
        <v>528.9</v>
      </c>
      <c r="Q86" s="8"/>
      <c r="R86" s="25">
        <v>0.8</v>
      </c>
      <c r="S86" s="8"/>
      <c r="T86" s="17">
        <f t="shared" si="8"/>
        <v>423.12</v>
      </c>
      <c r="U86" s="17"/>
      <c r="V86" s="17">
        <f t="shared" si="9"/>
        <v>105.78</v>
      </c>
      <c r="W86" s="8"/>
      <c r="X86" s="26"/>
    </row>
    <row r="87" customHeight="1" spans="1:24">
      <c r="A87" s="8" t="s">
        <v>211</v>
      </c>
      <c r="B87" s="32" t="s">
        <v>212</v>
      </c>
      <c r="C87" s="10" t="s">
        <v>188</v>
      </c>
      <c r="D87" s="10"/>
      <c r="E87" s="10"/>
      <c r="F87" s="10"/>
      <c r="G87" s="10"/>
      <c r="H87" s="8" t="s">
        <v>208</v>
      </c>
      <c r="I87" s="8"/>
      <c r="J87" s="16">
        <v>4.7</v>
      </c>
      <c r="K87" s="8"/>
      <c r="L87" s="16">
        <f t="shared" si="5"/>
        <v>4.7</v>
      </c>
      <c r="M87" s="8"/>
      <c r="N87" s="17">
        <f t="shared" si="6"/>
        <v>6063</v>
      </c>
      <c r="O87" s="17"/>
      <c r="P87" s="17">
        <f t="shared" si="7"/>
        <v>248.583</v>
      </c>
      <c r="Q87" s="8"/>
      <c r="R87" s="25">
        <v>0.8</v>
      </c>
      <c r="S87" s="8"/>
      <c r="T87" s="17">
        <f t="shared" si="8"/>
        <v>198.8664</v>
      </c>
      <c r="U87" s="17"/>
      <c r="V87" s="17">
        <f t="shared" si="9"/>
        <v>49.7166</v>
      </c>
      <c r="W87" s="8"/>
      <c r="X87" s="26"/>
    </row>
    <row r="88" customHeight="1" spans="1:24">
      <c r="A88" s="8" t="s">
        <v>213</v>
      </c>
      <c r="B88" s="32" t="s">
        <v>214</v>
      </c>
      <c r="C88" s="10" t="s">
        <v>188</v>
      </c>
      <c r="D88" s="10"/>
      <c r="E88" s="10"/>
      <c r="F88" s="10"/>
      <c r="G88" s="10"/>
      <c r="H88" s="8" t="s">
        <v>208</v>
      </c>
      <c r="I88" s="8"/>
      <c r="J88" s="16">
        <v>4.7</v>
      </c>
      <c r="K88" s="8"/>
      <c r="L88" s="16">
        <f t="shared" si="5"/>
        <v>4.7</v>
      </c>
      <c r="M88" s="8"/>
      <c r="N88" s="17">
        <f t="shared" si="6"/>
        <v>6063</v>
      </c>
      <c r="O88" s="17"/>
      <c r="P88" s="17">
        <f t="shared" si="7"/>
        <v>248.583</v>
      </c>
      <c r="Q88" s="8"/>
      <c r="R88" s="25">
        <v>0.8</v>
      </c>
      <c r="S88" s="8"/>
      <c r="T88" s="17">
        <f t="shared" si="8"/>
        <v>198.8664</v>
      </c>
      <c r="U88" s="17"/>
      <c r="V88" s="17">
        <f t="shared" si="9"/>
        <v>49.7166</v>
      </c>
      <c r="W88" s="8"/>
      <c r="X88" s="26"/>
    </row>
    <row r="89" customHeight="1" spans="1:24">
      <c r="A89" s="8" t="s">
        <v>215</v>
      </c>
      <c r="B89" s="33" t="s">
        <v>216</v>
      </c>
      <c r="C89" s="10" t="s">
        <v>188</v>
      </c>
      <c r="D89" s="10"/>
      <c r="E89" s="10"/>
      <c r="F89" s="10"/>
      <c r="G89" s="10"/>
      <c r="H89" s="8" t="s">
        <v>208</v>
      </c>
      <c r="I89" s="8"/>
      <c r="J89" s="16">
        <v>8</v>
      </c>
      <c r="K89" s="8"/>
      <c r="L89" s="16">
        <f t="shared" si="5"/>
        <v>8</v>
      </c>
      <c r="M89" s="8"/>
      <c r="N89" s="17">
        <f t="shared" si="6"/>
        <v>10320</v>
      </c>
      <c r="O89" s="17"/>
      <c r="P89" s="17">
        <f t="shared" si="7"/>
        <v>423.12</v>
      </c>
      <c r="Q89" s="8"/>
      <c r="R89" s="25">
        <v>0.8</v>
      </c>
      <c r="S89" s="8"/>
      <c r="T89" s="17">
        <f t="shared" si="8"/>
        <v>338.496</v>
      </c>
      <c r="U89" s="17"/>
      <c r="V89" s="17">
        <f t="shared" si="9"/>
        <v>84.624</v>
      </c>
      <c r="W89" s="8"/>
      <c r="X89" s="26"/>
    </row>
    <row r="90" customHeight="1" spans="1:24">
      <c r="A90" s="8" t="s">
        <v>217</v>
      </c>
      <c r="B90" s="33" t="s">
        <v>218</v>
      </c>
      <c r="C90" s="10" t="s">
        <v>188</v>
      </c>
      <c r="D90" s="10"/>
      <c r="E90" s="10"/>
      <c r="F90" s="10"/>
      <c r="G90" s="10"/>
      <c r="H90" s="8" t="s">
        <v>208</v>
      </c>
      <c r="I90" s="8"/>
      <c r="J90" s="16">
        <v>10</v>
      </c>
      <c r="K90" s="8"/>
      <c r="L90" s="16">
        <f t="shared" si="5"/>
        <v>10</v>
      </c>
      <c r="M90" s="8"/>
      <c r="N90" s="17">
        <f t="shared" si="6"/>
        <v>12900</v>
      </c>
      <c r="O90" s="17"/>
      <c r="P90" s="17">
        <f t="shared" si="7"/>
        <v>528.9</v>
      </c>
      <c r="Q90" s="8"/>
      <c r="R90" s="25">
        <v>0.8</v>
      </c>
      <c r="S90" s="8"/>
      <c r="T90" s="17">
        <f t="shared" si="8"/>
        <v>423.12</v>
      </c>
      <c r="U90" s="17"/>
      <c r="V90" s="17">
        <f t="shared" si="9"/>
        <v>105.78</v>
      </c>
      <c r="W90" s="8"/>
      <c r="X90" s="26"/>
    </row>
    <row r="91" customHeight="1" spans="1:24">
      <c r="A91" s="8" t="s">
        <v>219</v>
      </c>
      <c r="B91" s="33" t="s">
        <v>220</v>
      </c>
      <c r="C91" s="10" t="s">
        <v>188</v>
      </c>
      <c r="D91" s="10"/>
      <c r="E91" s="10"/>
      <c r="F91" s="10"/>
      <c r="G91" s="10"/>
      <c r="H91" s="8" t="s">
        <v>208</v>
      </c>
      <c r="I91" s="8"/>
      <c r="J91" s="16">
        <v>26.96</v>
      </c>
      <c r="K91" s="8"/>
      <c r="L91" s="16">
        <f t="shared" si="5"/>
        <v>26.96</v>
      </c>
      <c r="M91" s="8"/>
      <c r="N91" s="17">
        <f t="shared" si="6"/>
        <v>34778.4</v>
      </c>
      <c r="O91" s="17"/>
      <c r="P91" s="17">
        <f t="shared" si="7"/>
        <v>1425.9144</v>
      </c>
      <c r="Q91" s="8"/>
      <c r="R91" s="25">
        <v>0.8</v>
      </c>
      <c r="S91" s="8"/>
      <c r="T91" s="17">
        <f t="shared" si="8"/>
        <v>1140.73152</v>
      </c>
      <c r="U91" s="17"/>
      <c r="V91" s="17">
        <f t="shared" si="9"/>
        <v>285.18288</v>
      </c>
      <c r="W91" s="8"/>
      <c r="X91" s="26"/>
    </row>
    <row r="92" customHeight="1" spans="1:24">
      <c r="A92" s="8" t="s">
        <v>221</v>
      </c>
      <c r="B92" s="32" t="s">
        <v>222</v>
      </c>
      <c r="C92" s="10" t="s">
        <v>188</v>
      </c>
      <c r="D92" s="10"/>
      <c r="E92" s="10"/>
      <c r="F92" s="10"/>
      <c r="G92" s="10"/>
      <c r="H92" s="8" t="s">
        <v>223</v>
      </c>
      <c r="I92" s="8"/>
      <c r="J92" s="16">
        <v>13.5</v>
      </c>
      <c r="K92" s="8"/>
      <c r="L92" s="16">
        <f t="shared" si="5"/>
        <v>13.5</v>
      </c>
      <c r="M92" s="8"/>
      <c r="N92" s="17">
        <f t="shared" si="6"/>
        <v>17415</v>
      </c>
      <c r="O92" s="17"/>
      <c r="P92" s="17">
        <f t="shared" si="7"/>
        <v>714.015</v>
      </c>
      <c r="Q92" s="8"/>
      <c r="R92" s="25">
        <v>0.8</v>
      </c>
      <c r="S92" s="8"/>
      <c r="T92" s="17">
        <f t="shared" si="8"/>
        <v>571.212</v>
      </c>
      <c r="U92" s="17"/>
      <c r="V92" s="17">
        <f t="shared" si="9"/>
        <v>142.803</v>
      </c>
      <c r="W92" s="8"/>
      <c r="X92" s="26"/>
    </row>
    <row r="93" customHeight="1" spans="1:24">
      <c r="A93" s="8" t="s">
        <v>224</v>
      </c>
      <c r="B93" s="32" t="s">
        <v>225</v>
      </c>
      <c r="C93" s="10" t="s">
        <v>188</v>
      </c>
      <c r="D93" s="10"/>
      <c r="E93" s="10"/>
      <c r="F93" s="10"/>
      <c r="G93" s="10"/>
      <c r="H93" s="8" t="s">
        <v>204</v>
      </c>
      <c r="I93" s="8"/>
      <c r="J93" s="16">
        <v>14.6</v>
      </c>
      <c r="K93" s="8"/>
      <c r="L93" s="16">
        <f t="shared" si="5"/>
        <v>14.6</v>
      </c>
      <c r="M93" s="8"/>
      <c r="N93" s="17">
        <f t="shared" si="6"/>
        <v>18834</v>
      </c>
      <c r="O93" s="17"/>
      <c r="P93" s="17">
        <f t="shared" si="7"/>
        <v>772.194</v>
      </c>
      <c r="Q93" s="8"/>
      <c r="R93" s="25">
        <v>0.8</v>
      </c>
      <c r="S93" s="8"/>
      <c r="T93" s="17">
        <f t="shared" si="8"/>
        <v>617.7552</v>
      </c>
      <c r="U93" s="17"/>
      <c r="V93" s="17">
        <f t="shared" si="9"/>
        <v>154.4388</v>
      </c>
      <c r="W93" s="8"/>
      <c r="X93" s="26"/>
    </row>
    <row r="94" customHeight="1" spans="1:24">
      <c r="A94" s="8" t="s">
        <v>226</v>
      </c>
      <c r="B94" s="32" t="s">
        <v>227</v>
      </c>
      <c r="C94" s="10" t="s">
        <v>188</v>
      </c>
      <c r="D94" s="10"/>
      <c r="E94" s="10"/>
      <c r="F94" s="10"/>
      <c r="G94" s="10"/>
      <c r="H94" s="8" t="s">
        <v>208</v>
      </c>
      <c r="I94" s="8"/>
      <c r="J94" s="16">
        <v>18.47</v>
      </c>
      <c r="K94" s="8"/>
      <c r="L94" s="16">
        <f t="shared" si="5"/>
        <v>18.47</v>
      </c>
      <c r="M94" s="8"/>
      <c r="N94" s="17">
        <f t="shared" si="6"/>
        <v>23826.3</v>
      </c>
      <c r="O94" s="17"/>
      <c r="P94" s="17">
        <f t="shared" si="7"/>
        <v>976.8783</v>
      </c>
      <c r="Q94" s="8"/>
      <c r="R94" s="25">
        <v>0.8</v>
      </c>
      <c r="S94" s="8"/>
      <c r="T94" s="17">
        <f t="shared" si="8"/>
        <v>781.50264</v>
      </c>
      <c r="U94" s="17"/>
      <c r="V94" s="17">
        <f t="shared" si="9"/>
        <v>195.37566</v>
      </c>
      <c r="W94" s="8"/>
      <c r="X94" s="26"/>
    </row>
    <row r="95" customHeight="1" spans="1:24">
      <c r="A95" s="8" t="s">
        <v>228</v>
      </c>
      <c r="B95" s="33" t="s">
        <v>229</v>
      </c>
      <c r="C95" s="10" t="s">
        <v>188</v>
      </c>
      <c r="D95" s="10"/>
      <c r="E95" s="10"/>
      <c r="F95" s="10"/>
      <c r="G95" s="10"/>
      <c r="H95" s="8" t="s">
        <v>208</v>
      </c>
      <c r="I95" s="8"/>
      <c r="J95" s="16">
        <v>15.93</v>
      </c>
      <c r="K95" s="8"/>
      <c r="L95" s="16">
        <f t="shared" si="5"/>
        <v>15.93</v>
      </c>
      <c r="M95" s="8"/>
      <c r="N95" s="17">
        <f t="shared" si="6"/>
        <v>20549.7</v>
      </c>
      <c r="O95" s="17"/>
      <c r="P95" s="17">
        <f t="shared" si="7"/>
        <v>842.5377</v>
      </c>
      <c r="Q95" s="8"/>
      <c r="R95" s="25">
        <v>0.8</v>
      </c>
      <c r="S95" s="8"/>
      <c r="T95" s="17">
        <f t="shared" si="8"/>
        <v>674.03016</v>
      </c>
      <c r="U95" s="17"/>
      <c r="V95" s="17">
        <f t="shared" si="9"/>
        <v>168.50754</v>
      </c>
      <c r="W95" s="8"/>
      <c r="X95" s="26"/>
    </row>
    <row r="96" customHeight="1" spans="1:24">
      <c r="A96" s="8" t="s">
        <v>230</v>
      </c>
      <c r="B96" s="33" t="s">
        <v>231</v>
      </c>
      <c r="C96" s="10" t="s">
        <v>188</v>
      </c>
      <c r="D96" s="10"/>
      <c r="E96" s="10"/>
      <c r="F96" s="10"/>
      <c r="G96" s="10"/>
      <c r="H96" s="8" t="s">
        <v>208</v>
      </c>
      <c r="I96" s="8"/>
      <c r="J96" s="16">
        <v>16</v>
      </c>
      <c r="K96" s="8"/>
      <c r="L96" s="16">
        <f t="shared" si="5"/>
        <v>16</v>
      </c>
      <c r="M96" s="8"/>
      <c r="N96" s="17">
        <f t="shared" si="6"/>
        <v>20640</v>
      </c>
      <c r="O96" s="17"/>
      <c r="P96" s="17">
        <f t="shared" si="7"/>
        <v>846.24</v>
      </c>
      <c r="Q96" s="8"/>
      <c r="R96" s="25">
        <v>0.8</v>
      </c>
      <c r="S96" s="8"/>
      <c r="T96" s="17">
        <f t="shared" si="8"/>
        <v>676.992</v>
      </c>
      <c r="U96" s="17"/>
      <c r="V96" s="17">
        <f t="shared" si="9"/>
        <v>169.248</v>
      </c>
      <c r="W96" s="8"/>
      <c r="X96" s="26"/>
    </row>
    <row r="97" customHeight="1" spans="1:24">
      <c r="A97" s="8" t="s">
        <v>232</v>
      </c>
      <c r="B97" s="32" t="s">
        <v>233</v>
      </c>
      <c r="C97" s="10" t="s">
        <v>188</v>
      </c>
      <c r="D97" s="10"/>
      <c r="E97" s="10"/>
      <c r="F97" s="10"/>
      <c r="G97" s="10"/>
      <c r="H97" s="8" t="s">
        <v>208</v>
      </c>
      <c r="I97" s="8"/>
      <c r="J97" s="16">
        <v>14</v>
      </c>
      <c r="K97" s="8"/>
      <c r="L97" s="16">
        <f t="shared" si="5"/>
        <v>14</v>
      </c>
      <c r="M97" s="8"/>
      <c r="N97" s="17">
        <f t="shared" si="6"/>
        <v>18060</v>
      </c>
      <c r="O97" s="17"/>
      <c r="P97" s="17">
        <f t="shared" si="7"/>
        <v>740.46</v>
      </c>
      <c r="Q97" s="8"/>
      <c r="R97" s="25">
        <v>0.8</v>
      </c>
      <c r="S97" s="8"/>
      <c r="T97" s="17">
        <f t="shared" si="8"/>
        <v>592.368</v>
      </c>
      <c r="U97" s="17"/>
      <c r="V97" s="17">
        <f t="shared" si="9"/>
        <v>148.092</v>
      </c>
      <c r="W97" s="8"/>
      <c r="X97" s="26"/>
    </row>
    <row r="98" customHeight="1" spans="1:24">
      <c r="A98" s="8" t="s">
        <v>234</v>
      </c>
      <c r="B98" s="33" t="s">
        <v>235</v>
      </c>
      <c r="C98" s="10" t="s">
        <v>188</v>
      </c>
      <c r="D98" s="10"/>
      <c r="E98" s="10"/>
      <c r="F98" s="10"/>
      <c r="G98" s="10"/>
      <c r="H98" s="8" t="s">
        <v>208</v>
      </c>
      <c r="I98" s="8"/>
      <c r="J98" s="16">
        <v>13.34</v>
      </c>
      <c r="K98" s="8"/>
      <c r="L98" s="16">
        <f t="shared" si="5"/>
        <v>13.34</v>
      </c>
      <c r="M98" s="8"/>
      <c r="N98" s="17">
        <f t="shared" si="6"/>
        <v>17208.6</v>
      </c>
      <c r="O98" s="17"/>
      <c r="P98" s="17">
        <f t="shared" si="7"/>
        <v>705.5526</v>
      </c>
      <c r="Q98" s="8"/>
      <c r="R98" s="25">
        <v>0.8</v>
      </c>
      <c r="S98" s="8"/>
      <c r="T98" s="17">
        <f t="shared" si="8"/>
        <v>564.44208</v>
      </c>
      <c r="U98" s="17"/>
      <c r="V98" s="17">
        <f t="shared" si="9"/>
        <v>141.11052</v>
      </c>
      <c r="W98" s="8"/>
      <c r="X98" s="26"/>
    </row>
    <row r="99" customHeight="1" spans="1:24">
      <c r="A99" s="8" t="s">
        <v>236</v>
      </c>
      <c r="B99" s="32" t="s">
        <v>237</v>
      </c>
      <c r="C99" s="10" t="s">
        <v>188</v>
      </c>
      <c r="D99" s="10"/>
      <c r="E99" s="10"/>
      <c r="F99" s="10"/>
      <c r="G99" s="10"/>
      <c r="H99" s="8" t="s">
        <v>189</v>
      </c>
      <c r="I99" s="8"/>
      <c r="J99" s="16">
        <v>18.08</v>
      </c>
      <c r="K99" s="8"/>
      <c r="L99" s="16">
        <f t="shared" si="5"/>
        <v>18.08</v>
      </c>
      <c r="M99" s="8"/>
      <c r="N99" s="17">
        <f t="shared" si="6"/>
        <v>23323.2</v>
      </c>
      <c r="O99" s="17"/>
      <c r="P99" s="17">
        <f t="shared" si="7"/>
        <v>956.2512</v>
      </c>
      <c r="Q99" s="8"/>
      <c r="R99" s="25">
        <v>0.8</v>
      </c>
      <c r="S99" s="8"/>
      <c r="T99" s="17">
        <f t="shared" si="8"/>
        <v>765.00096</v>
      </c>
      <c r="U99" s="17"/>
      <c r="V99" s="17">
        <f t="shared" si="9"/>
        <v>191.25024</v>
      </c>
      <c r="W99" s="8"/>
      <c r="X99" s="26"/>
    </row>
    <row r="100" customHeight="1" spans="1:24">
      <c r="A100" s="8" t="s">
        <v>238</v>
      </c>
      <c r="B100" s="32" t="s">
        <v>239</v>
      </c>
      <c r="C100" s="10" t="s">
        <v>188</v>
      </c>
      <c r="D100" s="10"/>
      <c r="E100" s="10"/>
      <c r="F100" s="10"/>
      <c r="G100" s="10"/>
      <c r="H100" s="8" t="s">
        <v>189</v>
      </c>
      <c r="I100" s="8"/>
      <c r="J100" s="16">
        <v>2.32</v>
      </c>
      <c r="K100" s="8"/>
      <c r="L100" s="16">
        <f t="shared" si="5"/>
        <v>2.32</v>
      </c>
      <c r="M100" s="8"/>
      <c r="N100" s="17">
        <f t="shared" si="6"/>
        <v>2992.8</v>
      </c>
      <c r="O100" s="17"/>
      <c r="P100" s="17">
        <f t="shared" si="7"/>
        <v>122.7048</v>
      </c>
      <c r="Q100" s="8"/>
      <c r="R100" s="25">
        <v>0.8</v>
      </c>
      <c r="S100" s="8"/>
      <c r="T100" s="17">
        <f t="shared" si="8"/>
        <v>98.16384</v>
      </c>
      <c r="U100" s="17"/>
      <c r="V100" s="17">
        <f t="shared" si="9"/>
        <v>24.54096</v>
      </c>
      <c r="W100" s="8"/>
      <c r="X100" s="26"/>
    </row>
    <row r="101" customHeight="1" spans="1:24">
      <c r="A101" s="8" t="s">
        <v>240</v>
      </c>
      <c r="B101" s="33" t="s">
        <v>241</v>
      </c>
      <c r="C101" s="10" t="s">
        <v>188</v>
      </c>
      <c r="D101" s="10"/>
      <c r="E101" s="10"/>
      <c r="F101" s="10"/>
      <c r="G101" s="10"/>
      <c r="H101" s="8" t="s">
        <v>192</v>
      </c>
      <c r="I101" s="8"/>
      <c r="J101" s="16">
        <v>10</v>
      </c>
      <c r="K101" s="8"/>
      <c r="L101" s="16">
        <f t="shared" si="5"/>
        <v>10</v>
      </c>
      <c r="M101" s="8"/>
      <c r="N101" s="17">
        <f t="shared" si="6"/>
        <v>12900</v>
      </c>
      <c r="O101" s="17"/>
      <c r="P101" s="17">
        <f t="shared" si="7"/>
        <v>528.9</v>
      </c>
      <c r="Q101" s="8"/>
      <c r="R101" s="25">
        <v>0.8</v>
      </c>
      <c r="S101" s="8"/>
      <c r="T101" s="17">
        <f t="shared" si="8"/>
        <v>423.12</v>
      </c>
      <c r="U101" s="17"/>
      <c r="V101" s="17">
        <f t="shared" si="9"/>
        <v>105.78</v>
      </c>
      <c r="W101" s="8"/>
      <c r="X101" s="26"/>
    </row>
    <row r="102" customHeight="1" spans="1:24">
      <c r="A102" s="8" t="s">
        <v>242</v>
      </c>
      <c r="B102" s="33" t="s">
        <v>243</v>
      </c>
      <c r="C102" s="10" t="s">
        <v>188</v>
      </c>
      <c r="D102" s="10"/>
      <c r="E102" s="10"/>
      <c r="F102" s="10"/>
      <c r="G102" s="10"/>
      <c r="H102" s="8" t="s">
        <v>192</v>
      </c>
      <c r="I102" s="8"/>
      <c r="J102" s="16">
        <v>12.98</v>
      </c>
      <c r="K102" s="8"/>
      <c r="L102" s="16">
        <f t="shared" si="5"/>
        <v>12.98</v>
      </c>
      <c r="M102" s="8"/>
      <c r="N102" s="17">
        <f t="shared" si="6"/>
        <v>16744.2</v>
      </c>
      <c r="O102" s="17"/>
      <c r="P102" s="17">
        <f t="shared" si="7"/>
        <v>686.5122</v>
      </c>
      <c r="Q102" s="8"/>
      <c r="R102" s="25">
        <v>0.8</v>
      </c>
      <c r="S102" s="8"/>
      <c r="T102" s="17">
        <f t="shared" si="8"/>
        <v>549.20976</v>
      </c>
      <c r="U102" s="17"/>
      <c r="V102" s="17">
        <f t="shared" si="9"/>
        <v>137.30244</v>
      </c>
      <c r="W102" s="8"/>
      <c r="X102" s="26"/>
    </row>
    <row r="103" customHeight="1" spans="1:24">
      <c r="A103" s="8" t="s">
        <v>244</v>
      </c>
      <c r="B103" s="33" t="s">
        <v>245</v>
      </c>
      <c r="C103" s="10" t="s">
        <v>188</v>
      </c>
      <c r="D103" s="10"/>
      <c r="E103" s="10"/>
      <c r="F103" s="10"/>
      <c r="G103" s="10"/>
      <c r="H103" s="8" t="s">
        <v>189</v>
      </c>
      <c r="I103" s="8"/>
      <c r="J103" s="16">
        <v>21.99</v>
      </c>
      <c r="K103" s="8"/>
      <c r="L103" s="16">
        <f t="shared" si="5"/>
        <v>21.99</v>
      </c>
      <c r="M103" s="8"/>
      <c r="N103" s="17">
        <f t="shared" si="6"/>
        <v>28367.1</v>
      </c>
      <c r="O103" s="17"/>
      <c r="P103" s="17">
        <f t="shared" si="7"/>
        <v>1163.0511</v>
      </c>
      <c r="Q103" s="8"/>
      <c r="R103" s="25">
        <v>0.8</v>
      </c>
      <c r="S103" s="8"/>
      <c r="T103" s="17">
        <f t="shared" si="8"/>
        <v>930.44088</v>
      </c>
      <c r="U103" s="17"/>
      <c r="V103" s="17">
        <f t="shared" si="9"/>
        <v>232.61022</v>
      </c>
      <c r="W103" s="8"/>
      <c r="X103" s="26"/>
    </row>
    <row r="104" customHeight="1" spans="1:24">
      <c r="A104" s="8" t="s">
        <v>246</v>
      </c>
      <c r="B104" s="33" t="s">
        <v>247</v>
      </c>
      <c r="C104" s="10" t="s">
        <v>188</v>
      </c>
      <c r="D104" s="10"/>
      <c r="E104" s="10"/>
      <c r="F104" s="10"/>
      <c r="G104" s="10"/>
      <c r="H104" s="8" t="s">
        <v>208</v>
      </c>
      <c r="I104" s="8"/>
      <c r="J104" s="16">
        <v>12</v>
      </c>
      <c r="K104" s="8"/>
      <c r="L104" s="16">
        <f t="shared" si="5"/>
        <v>12</v>
      </c>
      <c r="M104" s="8"/>
      <c r="N104" s="17">
        <f t="shared" si="6"/>
        <v>15480</v>
      </c>
      <c r="O104" s="17"/>
      <c r="P104" s="17">
        <f t="shared" si="7"/>
        <v>634.68</v>
      </c>
      <c r="Q104" s="8"/>
      <c r="R104" s="25">
        <v>0.8</v>
      </c>
      <c r="S104" s="8"/>
      <c r="T104" s="17">
        <f t="shared" si="8"/>
        <v>507.744</v>
      </c>
      <c r="U104" s="17"/>
      <c r="V104" s="17">
        <f t="shared" si="9"/>
        <v>126.936</v>
      </c>
      <c r="W104" s="8"/>
      <c r="X104" s="26"/>
    </row>
    <row r="105" customHeight="1" spans="1:24">
      <c r="A105" s="8" t="s">
        <v>248</v>
      </c>
      <c r="B105" s="32" t="s">
        <v>249</v>
      </c>
      <c r="C105" s="10" t="s">
        <v>188</v>
      </c>
      <c r="D105" s="10"/>
      <c r="E105" s="10"/>
      <c r="F105" s="10"/>
      <c r="G105" s="10"/>
      <c r="H105" s="8" t="s">
        <v>204</v>
      </c>
      <c r="I105" s="8"/>
      <c r="J105" s="16">
        <v>16.1</v>
      </c>
      <c r="K105" s="8"/>
      <c r="L105" s="16">
        <f t="shared" si="5"/>
        <v>16.1</v>
      </c>
      <c r="M105" s="8"/>
      <c r="N105" s="17">
        <f t="shared" si="6"/>
        <v>20769</v>
      </c>
      <c r="O105" s="17"/>
      <c r="P105" s="17">
        <f t="shared" si="7"/>
        <v>851.529</v>
      </c>
      <c r="Q105" s="8"/>
      <c r="R105" s="25">
        <v>0.8</v>
      </c>
      <c r="S105" s="8"/>
      <c r="T105" s="17">
        <f t="shared" si="8"/>
        <v>681.2232</v>
      </c>
      <c r="U105" s="17"/>
      <c r="V105" s="17">
        <f t="shared" si="9"/>
        <v>170.3058</v>
      </c>
      <c r="W105" s="8"/>
      <c r="X105" s="26"/>
    </row>
    <row r="106" customHeight="1" spans="1:24">
      <c r="A106" s="8" t="s">
        <v>250</v>
      </c>
      <c r="B106" s="33" t="s">
        <v>251</v>
      </c>
      <c r="C106" s="10" t="s">
        <v>188</v>
      </c>
      <c r="D106" s="10"/>
      <c r="E106" s="10"/>
      <c r="F106" s="10"/>
      <c r="G106" s="10"/>
      <c r="H106" s="8" t="s">
        <v>192</v>
      </c>
      <c r="I106" s="8"/>
      <c r="J106" s="16">
        <v>12.88</v>
      </c>
      <c r="K106" s="8"/>
      <c r="L106" s="16">
        <f t="shared" si="5"/>
        <v>12.88</v>
      </c>
      <c r="M106" s="8"/>
      <c r="N106" s="17">
        <f t="shared" si="6"/>
        <v>16615.2</v>
      </c>
      <c r="O106" s="17"/>
      <c r="P106" s="17">
        <f t="shared" si="7"/>
        <v>681.2232</v>
      </c>
      <c r="Q106" s="8"/>
      <c r="R106" s="25">
        <v>0.8</v>
      </c>
      <c r="S106" s="8"/>
      <c r="T106" s="17">
        <f t="shared" si="8"/>
        <v>544.97856</v>
      </c>
      <c r="U106" s="17"/>
      <c r="V106" s="17">
        <f t="shared" si="9"/>
        <v>136.24464</v>
      </c>
      <c r="W106" s="8"/>
      <c r="X106" s="26"/>
    </row>
    <row r="107" customHeight="1" spans="1:24">
      <c r="A107" s="8" t="s">
        <v>252</v>
      </c>
      <c r="B107" s="33" t="s">
        <v>253</v>
      </c>
      <c r="C107" s="10" t="s">
        <v>188</v>
      </c>
      <c r="D107" s="10"/>
      <c r="E107" s="10"/>
      <c r="F107" s="10"/>
      <c r="G107" s="10"/>
      <c r="H107" s="8" t="s">
        <v>192</v>
      </c>
      <c r="I107" s="8"/>
      <c r="J107" s="16">
        <v>12.83</v>
      </c>
      <c r="K107" s="8"/>
      <c r="L107" s="16">
        <f t="shared" si="5"/>
        <v>12.83</v>
      </c>
      <c r="M107" s="8"/>
      <c r="N107" s="17">
        <f t="shared" si="6"/>
        <v>16550.7</v>
      </c>
      <c r="O107" s="17"/>
      <c r="P107" s="17">
        <f t="shared" si="7"/>
        <v>678.5787</v>
      </c>
      <c r="Q107" s="8"/>
      <c r="R107" s="25">
        <v>0.8</v>
      </c>
      <c r="S107" s="8"/>
      <c r="T107" s="17">
        <f t="shared" si="8"/>
        <v>542.86296</v>
      </c>
      <c r="U107" s="17"/>
      <c r="V107" s="17">
        <f t="shared" si="9"/>
        <v>135.71574</v>
      </c>
      <c r="W107" s="8"/>
      <c r="X107" s="26"/>
    </row>
    <row r="108" customHeight="1" spans="1:24">
      <c r="A108" s="8" t="s">
        <v>254</v>
      </c>
      <c r="B108" s="33" t="s">
        <v>255</v>
      </c>
      <c r="C108" s="10" t="s">
        <v>188</v>
      </c>
      <c r="D108" s="10"/>
      <c r="E108" s="10"/>
      <c r="F108" s="10"/>
      <c r="G108" s="10"/>
      <c r="H108" s="8" t="s">
        <v>192</v>
      </c>
      <c r="I108" s="8"/>
      <c r="J108" s="16">
        <v>7.9</v>
      </c>
      <c r="K108" s="8"/>
      <c r="L108" s="16">
        <f t="shared" si="5"/>
        <v>7.9</v>
      </c>
      <c r="M108" s="8"/>
      <c r="N108" s="17">
        <f t="shared" si="6"/>
        <v>10191</v>
      </c>
      <c r="O108" s="17"/>
      <c r="P108" s="17">
        <f t="shared" si="7"/>
        <v>417.831</v>
      </c>
      <c r="Q108" s="8"/>
      <c r="R108" s="25">
        <v>0.8</v>
      </c>
      <c r="S108" s="8"/>
      <c r="T108" s="17">
        <f t="shared" si="8"/>
        <v>334.2648</v>
      </c>
      <c r="U108" s="17"/>
      <c r="V108" s="17">
        <f t="shared" si="9"/>
        <v>83.5662</v>
      </c>
      <c r="W108" s="8"/>
      <c r="X108" s="26"/>
    </row>
    <row r="109" customHeight="1" spans="1:24">
      <c r="A109" s="8" t="s">
        <v>256</v>
      </c>
      <c r="B109" s="32" t="s">
        <v>257</v>
      </c>
      <c r="C109" s="10" t="s">
        <v>188</v>
      </c>
      <c r="D109" s="10"/>
      <c r="E109" s="10"/>
      <c r="F109" s="10"/>
      <c r="G109" s="10"/>
      <c r="H109" s="8" t="s">
        <v>223</v>
      </c>
      <c r="I109" s="8"/>
      <c r="J109" s="16">
        <v>36.32</v>
      </c>
      <c r="K109" s="8"/>
      <c r="L109" s="16">
        <f t="shared" si="5"/>
        <v>36.32</v>
      </c>
      <c r="M109" s="8"/>
      <c r="N109" s="17">
        <f t="shared" si="6"/>
        <v>46852.8</v>
      </c>
      <c r="O109" s="17"/>
      <c r="P109" s="17">
        <f t="shared" si="7"/>
        <v>1920.9648</v>
      </c>
      <c r="Q109" s="8"/>
      <c r="R109" s="25">
        <v>0.8</v>
      </c>
      <c r="S109" s="8"/>
      <c r="T109" s="17">
        <f t="shared" si="8"/>
        <v>1536.77184</v>
      </c>
      <c r="U109" s="17"/>
      <c r="V109" s="17">
        <f t="shared" si="9"/>
        <v>384.19296</v>
      </c>
      <c r="W109" s="8"/>
      <c r="X109" s="26"/>
    </row>
    <row r="110" customHeight="1" spans="1:24">
      <c r="A110" s="8" t="s">
        <v>195</v>
      </c>
      <c r="B110" s="32" t="s">
        <v>258</v>
      </c>
      <c r="C110" s="10" t="s">
        <v>188</v>
      </c>
      <c r="D110" s="10"/>
      <c r="E110" s="10"/>
      <c r="F110" s="10"/>
      <c r="G110" s="10"/>
      <c r="H110" s="8" t="s">
        <v>204</v>
      </c>
      <c r="I110" s="8"/>
      <c r="J110" s="16">
        <v>47</v>
      </c>
      <c r="K110" s="8"/>
      <c r="L110" s="16">
        <f t="shared" si="5"/>
        <v>47</v>
      </c>
      <c r="M110" s="8"/>
      <c r="N110" s="17">
        <f t="shared" si="6"/>
        <v>60630</v>
      </c>
      <c r="O110" s="17"/>
      <c r="P110" s="17">
        <f t="shared" si="7"/>
        <v>2485.83</v>
      </c>
      <c r="Q110" s="8"/>
      <c r="R110" s="25">
        <v>0.8</v>
      </c>
      <c r="S110" s="8"/>
      <c r="T110" s="17">
        <f t="shared" si="8"/>
        <v>1988.664</v>
      </c>
      <c r="U110" s="17"/>
      <c r="V110" s="17">
        <f t="shared" si="9"/>
        <v>497.166</v>
      </c>
      <c r="W110" s="8"/>
      <c r="X110" s="26"/>
    </row>
    <row r="111" customHeight="1" spans="1:24">
      <c r="A111" s="8" t="s">
        <v>259</v>
      </c>
      <c r="B111" s="33" t="s">
        <v>260</v>
      </c>
      <c r="C111" s="10" t="s">
        <v>188</v>
      </c>
      <c r="D111" s="10"/>
      <c r="E111" s="10"/>
      <c r="F111" s="10"/>
      <c r="G111" s="10"/>
      <c r="H111" s="8" t="s">
        <v>204</v>
      </c>
      <c r="I111" s="8"/>
      <c r="J111" s="16">
        <v>97.94</v>
      </c>
      <c r="K111" s="8"/>
      <c r="L111" s="16">
        <f t="shared" si="5"/>
        <v>97.94</v>
      </c>
      <c r="M111" s="8"/>
      <c r="N111" s="17">
        <f t="shared" si="6"/>
        <v>126342.6</v>
      </c>
      <c r="O111" s="17"/>
      <c r="P111" s="17">
        <f t="shared" si="7"/>
        <v>5180.0466</v>
      </c>
      <c r="Q111" s="8"/>
      <c r="R111" s="25">
        <v>0.8</v>
      </c>
      <c r="S111" s="8"/>
      <c r="T111" s="17">
        <f t="shared" si="8"/>
        <v>4144.03728</v>
      </c>
      <c r="U111" s="17"/>
      <c r="V111" s="17">
        <f t="shared" si="9"/>
        <v>1036.00932</v>
      </c>
      <c r="W111" s="8"/>
      <c r="X111" s="26"/>
    </row>
    <row r="112" customHeight="1" spans="1:24">
      <c r="A112" s="8" t="s">
        <v>261</v>
      </c>
      <c r="B112" s="33" t="s">
        <v>262</v>
      </c>
      <c r="C112" s="10" t="s">
        <v>188</v>
      </c>
      <c r="D112" s="10"/>
      <c r="E112" s="10"/>
      <c r="F112" s="10"/>
      <c r="G112" s="10"/>
      <c r="H112" s="8" t="s">
        <v>204</v>
      </c>
      <c r="I112" s="8"/>
      <c r="J112" s="16">
        <v>9.64</v>
      </c>
      <c r="K112" s="8"/>
      <c r="L112" s="16">
        <f t="shared" si="5"/>
        <v>9.64</v>
      </c>
      <c r="M112" s="8"/>
      <c r="N112" s="17">
        <f t="shared" si="6"/>
        <v>12435.6</v>
      </c>
      <c r="O112" s="17"/>
      <c r="P112" s="17">
        <f t="shared" si="7"/>
        <v>509.8596</v>
      </c>
      <c r="Q112" s="8"/>
      <c r="R112" s="25">
        <v>0.8</v>
      </c>
      <c r="S112" s="8"/>
      <c r="T112" s="17">
        <f t="shared" si="8"/>
        <v>407.88768</v>
      </c>
      <c r="U112" s="17"/>
      <c r="V112" s="17">
        <f t="shared" si="9"/>
        <v>101.97192</v>
      </c>
      <c r="W112" s="8"/>
      <c r="X112" s="26"/>
    </row>
    <row r="113" customHeight="1" spans="1:24">
      <c r="A113" s="8" t="s">
        <v>263</v>
      </c>
      <c r="B113" s="33" t="s">
        <v>264</v>
      </c>
      <c r="C113" s="10" t="s">
        <v>188</v>
      </c>
      <c r="D113" s="10"/>
      <c r="E113" s="10"/>
      <c r="F113" s="10"/>
      <c r="G113" s="10"/>
      <c r="H113" s="8" t="s">
        <v>204</v>
      </c>
      <c r="I113" s="8"/>
      <c r="J113" s="16">
        <v>11.18</v>
      </c>
      <c r="K113" s="8"/>
      <c r="L113" s="16">
        <f t="shared" si="5"/>
        <v>11.18</v>
      </c>
      <c r="M113" s="8"/>
      <c r="N113" s="17">
        <f t="shared" si="6"/>
        <v>14422.2</v>
      </c>
      <c r="O113" s="17"/>
      <c r="P113" s="17">
        <f t="shared" si="7"/>
        <v>591.3102</v>
      </c>
      <c r="Q113" s="8"/>
      <c r="R113" s="25">
        <v>0.8</v>
      </c>
      <c r="S113" s="8"/>
      <c r="T113" s="17">
        <f t="shared" si="8"/>
        <v>473.04816</v>
      </c>
      <c r="U113" s="17"/>
      <c r="V113" s="17">
        <f t="shared" si="9"/>
        <v>118.26204</v>
      </c>
      <c r="W113" s="8"/>
      <c r="X113" s="26"/>
    </row>
    <row r="114" customHeight="1" spans="1:24">
      <c r="A114" s="8" t="s">
        <v>265</v>
      </c>
      <c r="B114" s="33" t="s">
        <v>266</v>
      </c>
      <c r="C114" s="10" t="s">
        <v>188</v>
      </c>
      <c r="D114" s="10"/>
      <c r="E114" s="10"/>
      <c r="F114" s="10"/>
      <c r="G114" s="10"/>
      <c r="H114" s="8" t="s">
        <v>208</v>
      </c>
      <c r="I114" s="8"/>
      <c r="J114" s="16">
        <v>99.47</v>
      </c>
      <c r="K114" s="8"/>
      <c r="L114" s="16">
        <f t="shared" si="5"/>
        <v>99.47</v>
      </c>
      <c r="M114" s="8"/>
      <c r="N114" s="17">
        <f t="shared" si="6"/>
        <v>128316.3</v>
      </c>
      <c r="O114" s="17"/>
      <c r="P114" s="17">
        <f t="shared" si="7"/>
        <v>5260.9683</v>
      </c>
      <c r="Q114" s="8"/>
      <c r="R114" s="25">
        <v>0.8</v>
      </c>
      <c r="S114" s="8"/>
      <c r="T114" s="17">
        <f t="shared" si="8"/>
        <v>4208.77464</v>
      </c>
      <c r="U114" s="17"/>
      <c r="V114" s="17">
        <f t="shared" si="9"/>
        <v>1052.19366</v>
      </c>
      <c r="W114" s="8"/>
      <c r="X114" s="26"/>
    </row>
    <row r="115" customHeight="1" spans="1:24">
      <c r="A115" s="8" t="s">
        <v>267</v>
      </c>
      <c r="B115" s="32" t="s">
        <v>268</v>
      </c>
      <c r="C115" s="10" t="s">
        <v>188</v>
      </c>
      <c r="D115" s="10"/>
      <c r="E115" s="10"/>
      <c r="F115" s="10"/>
      <c r="G115" s="10"/>
      <c r="H115" s="8" t="s">
        <v>223</v>
      </c>
      <c r="I115" s="8"/>
      <c r="J115" s="16">
        <v>95.82</v>
      </c>
      <c r="K115" s="8"/>
      <c r="L115" s="16">
        <f t="shared" si="5"/>
        <v>95.82</v>
      </c>
      <c r="M115" s="8"/>
      <c r="N115" s="17">
        <f t="shared" si="6"/>
        <v>123607.8</v>
      </c>
      <c r="O115" s="17"/>
      <c r="P115" s="17">
        <f t="shared" si="7"/>
        <v>5067.9198</v>
      </c>
      <c r="Q115" s="8"/>
      <c r="R115" s="25">
        <v>0.8</v>
      </c>
      <c r="S115" s="8"/>
      <c r="T115" s="17">
        <f t="shared" si="8"/>
        <v>4054.33584</v>
      </c>
      <c r="U115" s="17"/>
      <c r="V115" s="17">
        <f t="shared" si="9"/>
        <v>1013.58396</v>
      </c>
      <c r="W115" s="8"/>
      <c r="X115" s="26"/>
    </row>
    <row r="116" customHeight="1" spans="1:24">
      <c r="A116" s="8" t="s">
        <v>269</v>
      </c>
      <c r="B116" s="33" t="s">
        <v>270</v>
      </c>
      <c r="C116" s="10" t="s">
        <v>188</v>
      </c>
      <c r="D116" s="10"/>
      <c r="E116" s="10"/>
      <c r="F116" s="10"/>
      <c r="G116" s="10"/>
      <c r="H116" s="8" t="s">
        <v>192</v>
      </c>
      <c r="I116" s="8"/>
      <c r="J116" s="16">
        <v>11</v>
      </c>
      <c r="K116" s="8"/>
      <c r="L116" s="16">
        <f t="shared" si="5"/>
        <v>11</v>
      </c>
      <c r="M116" s="8"/>
      <c r="N116" s="17">
        <f t="shared" si="6"/>
        <v>14190</v>
      </c>
      <c r="O116" s="17"/>
      <c r="P116" s="17">
        <f t="shared" si="7"/>
        <v>581.79</v>
      </c>
      <c r="Q116" s="8"/>
      <c r="R116" s="25">
        <v>0.8</v>
      </c>
      <c r="S116" s="8"/>
      <c r="T116" s="17">
        <f t="shared" si="8"/>
        <v>465.432</v>
      </c>
      <c r="U116" s="17"/>
      <c r="V116" s="17">
        <f t="shared" si="9"/>
        <v>116.358</v>
      </c>
      <c r="W116" s="8"/>
      <c r="X116" s="26"/>
    </row>
    <row r="117" customHeight="1" spans="1:24">
      <c r="A117" s="8" t="s">
        <v>271</v>
      </c>
      <c r="B117" s="33" t="s">
        <v>272</v>
      </c>
      <c r="C117" s="10" t="s">
        <v>188</v>
      </c>
      <c r="D117" s="10"/>
      <c r="E117" s="10"/>
      <c r="F117" s="10"/>
      <c r="G117" s="10"/>
      <c r="H117" s="8" t="s">
        <v>204</v>
      </c>
      <c r="I117" s="8"/>
      <c r="J117" s="16">
        <v>17.55</v>
      </c>
      <c r="K117" s="8"/>
      <c r="L117" s="16">
        <f t="shared" si="5"/>
        <v>17.55</v>
      </c>
      <c r="M117" s="8"/>
      <c r="N117" s="17">
        <f t="shared" si="6"/>
        <v>22639.5</v>
      </c>
      <c r="O117" s="17"/>
      <c r="P117" s="17">
        <f t="shared" si="7"/>
        <v>928.2195</v>
      </c>
      <c r="Q117" s="8"/>
      <c r="R117" s="25">
        <v>0.8</v>
      </c>
      <c r="S117" s="8"/>
      <c r="T117" s="17">
        <f t="shared" si="8"/>
        <v>742.5756</v>
      </c>
      <c r="U117" s="17"/>
      <c r="V117" s="17">
        <f t="shared" si="9"/>
        <v>185.6439</v>
      </c>
      <c r="W117" s="8"/>
      <c r="X117" s="26"/>
    </row>
    <row r="118" customHeight="1" spans="1:24">
      <c r="A118" s="8" t="s">
        <v>273</v>
      </c>
      <c r="B118" s="33" t="s">
        <v>274</v>
      </c>
      <c r="C118" s="10" t="s">
        <v>188</v>
      </c>
      <c r="D118" s="10"/>
      <c r="E118" s="10"/>
      <c r="F118" s="10"/>
      <c r="G118" s="10"/>
      <c r="H118" s="8" t="s">
        <v>204</v>
      </c>
      <c r="I118" s="8"/>
      <c r="J118" s="16">
        <v>5.3</v>
      </c>
      <c r="K118" s="8"/>
      <c r="L118" s="16">
        <f t="shared" si="5"/>
        <v>5.3</v>
      </c>
      <c r="M118" s="8"/>
      <c r="N118" s="17">
        <f t="shared" si="6"/>
        <v>6837</v>
      </c>
      <c r="O118" s="17"/>
      <c r="P118" s="17">
        <f t="shared" si="7"/>
        <v>280.317</v>
      </c>
      <c r="Q118" s="8"/>
      <c r="R118" s="25">
        <v>0.8</v>
      </c>
      <c r="S118" s="8"/>
      <c r="T118" s="17">
        <f t="shared" si="8"/>
        <v>224.2536</v>
      </c>
      <c r="U118" s="17"/>
      <c r="V118" s="17">
        <f t="shared" si="9"/>
        <v>56.0634</v>
      </c>
      <c r="W118" s="8"/>
      <c r="X118" s="26"/>
    </row>
    <row r="119" customHeight="1" spans="1:24">
      <c r="A119" s="8" t="s">
        <v>275</v>
      </c>
      <c r="B119" s="32" t="s">
        <v>276</v>
      </c>
      <c r="C119" s="10" t="s">
        <v>188</v>
      </c>
      <c r="D119" s="10"/>
      <c r="E119" s="10"/>
      <c r="F119" s="10"/>
      <c r="G119" s="10"/>
      <c r="H119" s="8" t="s">
        <v>223</v>
      </c>
      <c r="I119" s="8"/>
      <c r="J119" s="16">
        <v>48.42</v>
      </c>
      <c r="K119" s="8"/>
      <c r="L119" s="16">
        <f t="shared" si="5"/>
        <v>48.42</v>
      </c>
      <c r="M119" s="8"/>
      <c r="N119" s="17">
        <f t="shared" si="6"/>
        <v>62461.8</v>
      </c>
      <c r="O119" s="17"/>
      <c r="P119" s="17">
        <f t="shared" si="7"/>
        <v>2560.9338</v>
      </c>
      <c r="Q119" s="8"/>
      <c r="R119" s="25">
        <v>0.8</v>
      </c>
      <c r="S119" s="8"/>
      <c r="T119" s="17">
        <f t="shared" si="8"/>
        <v>2048.74704</v>
      </c>
      <c r="U119" s="17"/>
      <c r="V119" s="17">
        <f t="shared" si="9"/>
        <v>512.18676</v>
      </c>
      <c r="W119" s="8"/>
      <c r="X119" s="26"/>
    </row>
    <row r="120" customHeight="1" spans="1:24">
      <c r="A120" s="8" t="s">
        <v>277</v>
      </c>
      <c r="B120" s="32" t="s">
        <v>278</v>
      </c>
      <c r="C120" s="10" t="s">
        <v>188</v>
      </c>
      <c r="D120" s="10"/>
      <c r="E120" s="10"/>
      <c r="F120" s="10"/>
      <c r="G120" s="10"/>
      <c r="H120" s="8" t="s">
        <v>192</v>
      </c>
      <c r="I120" s="8"/>
      <c r="J120" s="16">
        <v>13.37</v>
      </c>
      <c r="K120" s="8"/>
      <c r="L120" s="16">
        <f t="shared" si="5"/>
        <v>13.37</v>
      </c>
      <c r="M120" s="8"/>
      <c r="N120" s="17">
        <f t="shared" si="6"/>
        <v>17247.3</v>
      </c>
      <c r="O120" s="17"/>
      <c r="P120" s="17">
        <f t="shared" si="7"/>
        <v>707.1393</v>
      </c>
      <c r="Q120" s="8"/>
      <c r="R120" s="25">
        <v>0.8</v>
      </c>
      <c r="S120" s="8"/>
      <c r="T120" s="17">
        <f t="shared" si="8"/>
        <v>565.71144</v>
      </c>
      <c r="U120" s="17"/>
      <c r="V120" s="17">
        <f t="shared" si="9"/>
        <v>141.42786</v>
      </c>
      <c r="W120" s="8"/>
      <c r="X120" s="26"/>
    </row>
    <row r="121" customHeight="1" spans="1:24">
      <c r="A121" s="8" t="s">
        <v>279</v>
      </c>
      <c r="B121" s="32" t="s">
        <v>280</v>
      </c>
      <c r="C121" s="10" t="s">
        <v>188</v>
      </c>
      <c r="D121" s="10"/>
      <c r="E121" s="10"/>
      <c r="F121" s="10"/>
      <c r="G121" s="10"/>
      <c r="H121" s="8" t="s">
        <v>192</v>
      </c>
      <c r="I121" s="8"/>
      <c r="J121" s="16">
        <v>8.01</v>
      </c>
      <c r="K121" s="8"/>
      <c r="L121" s="16">
        <f t="shared" si="5"/>
        <v>8.01</v>
      </c>
      <c r="M121" s="8"/>
      <c r="N121" s="17">
        <f t="shared" si="6"/>
        <v>10332.9</v>
      </c>
      <c r="O121" s="17"/>
      <c r="P121" s="17">
        <f t="shared" si="7"/>
        <v>423.6489</v>
      </c>
      <c r="Q121" s="8"/>
      <c r="R121" s="25">
        <v>0.8</v>
      </c>
      <c r="S121" s="8"/>
      <c r="T121" s="17">
        <f t="shared" si="8"/>
        <v>338.91912</v>
      </c>
      <c r="U121" s="17"/>
      <c r="V121" s="17">
        <f t="shared" si="9"/>
        <v>84.72978</v>
      </c>
      <c r="W121" s="8"/>
      <c r="X121" s="26"/>
    </row>
    <row r="122" customHeight="1" spans="1:24">
      <c r="A122" s="8" t="s">
        <v>281</v>
      </c>
      <c r="B122" s="33" t="s">
        <v>282</v>
      </c>
      <c r="C122" s="10" t="s">
        <v>188</v>
      </c>
      <c r="D122" s="10"/>
      <c r="E122" s="10"/>
      <c r="F122" s="10"/>
      <c r="G122" s="10"/>
      <c r="H122" s="8" t="s">
        <v>192</v>
      </c>
      <c r="I122" s="8"/>
      <c r="J122" s="16">
        <v>6.1</v>
      </c>
      <c r="K122" s="8"/>
      <c r="L122" s="16">
        <f t="shared" si="5"/>
        <v>6.1</v>
      </c>
      <c r="M122" s="8"/>
      <c r="N122" s="17">
        <f t="shared" si="6"/>
        <v>7869</v>
      </c>
      <c r="O122" s="17"/>
      <c r="P122" s="17">
        <f t="shared" si="7"/>
        <v>322.629</v>
      </c>
      <c r="Q122" s="8"/>
      <c r="R122" s="25">
        <v>0.8</v>
      </c>
      <c r="S122" s="8"/>
      <c r="T122" s="17">
        <f t="shared" si="8"/>
        <v>258.1032</v>
      </c>
      <c r="U122" s="17"/>
      <c r="V122" s="17">
        <f t="shared" si="9"/>
        <v>64.5258</v>
      </c>
      <c r="W122" s="8"/>
      <c r="X122" s="26"/>
    </row>
    <row r="123" customHeight="1" spans="1:24">
      <c r="A123" s="8" t="s">
        <v>283</v>
      </c>
      <c r="B123" s="33" t="s">
        <v>284</v>
      </c>
      <c r="C123" s="10" t="s">
        <v>188</v>
      </c>
      <c r="D123" s="10"/>
      <c r="E123" s="10"/>
      <c r="F123" s="10"/>
      <c r="G123" s="10"/>
      <c r="H123" s="8" t="s">
        <v>204</v>
      </c>
      <c r="I123" s="8"/>
      <c r="J123" s="16">
        <v>8.93</v>
      </c>
      <c r="K123" s="8"/>
      <c r="L123" s="16">
        <f t="shared" si="5"/>
        <v>8.93</v>
      </c>
      <c r="M123" s="8"/>
      <c r="N123" s="17">
        <f t="shared" si="6"/>
        <v>11519.7</v>
      </c>
      <c r="O123" s="17"/>
      <c r="P123" s="17">
        <f t="shared" si="7"/>
        <v>472.3077</v>
      </c>
      <c r="Q123" s="8"/>
      <c r="R123" s="25">
        <v>0.8</v>
      </c>
      <c r="S123" s="8"/>
      <c r="T123" s="17">
        <f t="shared" si="8"/>
        <v>377.84616</v>
      </c>
      <c r="U123" s="17"/>
      <c r="V123" s="17">
        <f t="shared" si="9"/>
        <v>94.46154</v>
      </c>
      <c r="W123" s="8"/>
      <c r="X123" s="26"/>
    </row>
    <row r="124" customHeight="1" spans="1:24">
      <c r="A124" s="8" t="s">
        <v>285</v>
      </c>
      <c r="B124" s="34" t="s">
        <v>286</v>
      </c>
      <c r="C124" s="10" t="s">
        <v>188</v>
      </c>
      <c r="D124" s="10"/>
      <c r="E124" s="10"/>
      <c r="F124" s="10"/>
      <c r="G124" s="10"/>
      <c r="H124" s="8" t="s">
        <v>192</v>
      </c>
      <c r="I124" s="8"/>
      <c r="J124" s="16" t="s">
        <v>287</v>
      </c>
      <c r="K124" s="8"/>
      <c r="L124" s="16" t="str">
        <f t="shared" si="5"/>
        <v>100.95</v>
      </c>
      <c r="M124" s="8"/>
      <c r="N124" s="17">
        <f t="shared" si="6"/>
        <v>130225.5</v>
      </c>
      <c r="O124" s="17"/>
      <c r="P124" s="17">
        <f t="shared" si="7"/>
        <v>5339.2455</v>
      </c>
      <c r="Q124" s="8"/>
      <c r="R124" s="25">
        <v>0.8</v>
      </c>
      <c r="S124" s="8"/>
      <c r="T124" s="17">
        <f t="shared" si="8"/>
        <v>4271.3964</v>
      </c>
      <c r="U124" s="17"/>
      <c r="V124" s="17">
        <f t="shared" si="9"/>
        <v>1067.8491</v>
      </c>
      <c r="W124" s="8"/>
      <c r="X124" s="28"/>
    </row>
    <row r="125" customHeight="1" spans="1:24">
      <c r="A125" s="8" t="s">
        <v>288</v>
      </c>
      <c r="B125" s="34" t="s">
        <v>289</v>
      </c>
      <c r="C125" s="10" t="s">
        <v>188</v>
      </c>
      <c r="D125" s="10"/>
      <c r="E125" s="10"/>
      <c r="F125" s="10"/>
      <c r="G125" s="10"/>
      <c r="H125" s="8" t="s">
        <v>208</v>
      </c>
      <c r="I125" s="8"/>
      <c r="J125" s="16" t="s">
        <v>290</v>
      </c>
      <c r="K125" s="8"/>
      <c r="L125" s="16" t="str">
        <f t="shared" si="5"/>
        <v>443.43</v>
      </c>
      <c r="M125" s="8"/>
      <c r="N125" s="17">
        <f t="shared" si="6"/>
        <v>572024.7</v>
      </c>
      <c r="O125" s="17"/>
      <c r="P125" s="17">
        <f t="shared" si="7"/>
        <v>23453.0127</v>
      </c>
      <c r="Q125" s="8"/>
      <c r="R125" s="25">
        <v>0.8</v>
      </c>
      <c r="S125" s="8"/>
      <c r="T125" s="17">
        <f t="shared" si="8"/>
        <v>18762.41016</v>
      </c>
      <c r="U125" s="17"/>
      <c r="V125" s="17">
        <f t="shared" si="9"/>
        <v>4690.60254</v>
      </c>
      <c r="W125" s="8"/>
      <c r="X125" s="28"/>
    </row>
    <row r="126" customHeight="1" spans="1:24">
      <c r="A126" s="8" t="s">
        <v>291</v>
      </c>
      <c r="B126" s="34" t="s">
        <v>292</v>
      </c>
      <c r="C126" s="10" t="s">
        <v>188</v>
      </c>
      <c r="D126" s="10"/>
      <c r="E126" s="10"/>
      <c r="F126" s="10"/>
      <c r="G126" s="10"/>
      <c r="H126" s="8" t="s">
        <v>208</v>
      </c>
      <c r="I126" s="8"/>
      <c r="J126" s="16" t="s">
        <v>293</v>
      </c>
      <c r="K126" s="8"/>
      <c r="L126" s="16" t="str">
        <f t="shared" si="5"/>
        <v>175.42</v>
      </c>
      <c r="M126" s="8"/>
      <c r="N126" s="17">
        <f t="shared" si="6"/>
        <v>226291.8</v>
      </c>
      <c r="O126" s="17"/>
      <c r="P126" s="17">
        <f t="shared" si="7"/>
        <v>9277.9638</v>
      </c>
      <c r="Q126" s="8"/>
      <c r="R126" s="25">
        <v>0.8</v>
      </c>
      <c r="S126" s="8"/>
      <c r="T126" s="17">
        <f t="shared" si="8"/>
        <v>7422.37104</v>
      </c>
      <c r="U126" s="17"/>
      <c r="V126" s="17">
        <f t="shared" si="9"/>
        <v>1855.59276</v>
      </c>
      <c r="W126" s="8"/>
      <c r="X126" s="28"/>
    </row>
    <row r="127" customHeight="1" spans="1:24">
      <c r="A127" s="8" t="s">
        <v>294</v>
      </c>
      <c r="B127" s="34" t="s">
        <v>295</v>
      </c>
      <c r="C127" s="10" t="s">
        <v>188</v>
      </c>
      <c r="D127" s="10"/>
      <c r="E127" s="10"/>
      <c r="F127" s="10"/>
      <c r="G127" s="10"/>
      <c r="H127" s="8" t="s">
        <v>208</v>
      </c>
      <c r="I127" s="8"/>
      <c r="J127" s="16" t="s">
        <v>296</v>
      </c>
      <c r="K127" s="8"/>
      <c r="L127" s="16" t="str">
        <f t="shared" si="5"/>
        <v>214.78</v>
      </c>
      <c r="M127" s="8"/>
      <c r="N127" s="17">
        <f t="shared" si="6"/>
        <v>277066.2</v>
      </c>
      <c r="O127" s="17"/>
      <c r="P127" s="17">
        <f t="shared" si="7"/>
        <v>11359.7142</v>
      </c>
      <c r="Q127" s="8"/>
      <c r="R127" s="25">
        <v>0.8</v>
      </c>
      <c r="S127" s="8"/>
      <c r="T127" s="17">
        <f t="shared" si="8"/>
        <v>9087.77136</v>
      </c>
      <c r="U127" s="17"/>
      <c r="V127" s="17">
        <f t="shared" si="9"/>
        <v>2271.94284</v>
      </c>
      <c r="W127" s="8"/>
      <c r="X127" s="28"/>
    </row>
    <row r="128" customHeight="1" spans="1:24">
      <c r="A128" s="8" t="s">
        <v>297</v>
      </c>
      <c r="B128" s="11" t="s">
        <v>298</v>
      </c>
      <c r="C128" s="10" t="s">
        <v>188</v>
      </c>
      <c r="D128" s="10"/>
      <c r="E128" s="10"/>
      <c r="F128" s="10"/>
      <c r="G128" s="10"/>
      <c r="H128" s="8" t="s">
        <v>223</v>
      </c>
      <c r="I128" s="8"/>
      <c r="J128" s="16">
        <v>891.4</v>
      </c>
      <c r="K128" s="8"/>
      <c r="L128" s="16">
        <f t="shared" si="5"/>
        <v>891.4</v>
      </c>
      <c r="M128" s="8"/>
      <c r="N128" s="17">
        <f t="shared" si="6"/>
        <v>1149906</v>
      </c>
      <c r="O128" s="17"/>
      <c r="P128" s="17">
        <f t="shared" si="7"/>
        <v>47146.146</v>
      </c>
      <c r="Q128" s="8"/>
      <c r="R128" s="25">
        <v>0.8</v>
      </c>
      <c r="S128" s="8"/>
      <c r="T128" s="17">
        <f t="shared" si="8"/>
        <v>37716.9168</v>
      </c>
      <c r="U128" s="17"/>
      <c r="V128" s="17">
        <f t="shared" si="9"/>
        <v>9429.2292</v>
      </c>
      <c r="W128" s="8"/>
      <c r="X128" s="28"/>
    </row>
    <row r="129" customHeight="1" spans="1:24">
      <c r="A129" s="8" t="s">
        <v>299</v>
      </c>
      <c r="B129" s="11" t="s">
        <v>300</v>
      </c>
      <c r="C129" s="10" t="s">
        <v>188</v>
      </c>
      <c r="D129" s="10"/>
      <c r="E129" s="10"/>
      <c r="F129" s="10"/>
      <c r="G129" s="10"/>
      <c r="H129" s="8" t="s">
        <v>223</v>
      </c>
      <c r="I129" s="8"/>
      <c r="J129" s="16">
        <v>334.27</v>
      </c>
      <c r="K129" s="8"/>
      <c r="L129" s="16">
        <f t="shared" si="5"/>
        <v>334.27</v>
      </c>
      <c r="M129" s="8"/>
      <c r="N129" s="17">
        <f t="shared" si="6"/>
        <v>431208.3</v>
      </c>
      <c r="O129" s="17"/>
      <c r="P129" s="17">
        <f t="shared" si="7"/>
        <v>17679.5403</v>
      </c>
      <c r="Q129" s="8"/>
      <c r="R129" s="25">
        <v>0.8</v>
      </c>
      <c r="S129" s="8"/>
      <c r="T129" s="17">
        <f t="shared" si="8"/>
        <v>14143.63224</v>
      </c>
      <c r="U129" s="17"/>
      <c r="V129" s="17">
        <f t="shared" si="9"/>
        <v>3535.90806</v>
      </c>
      <c r="W129" s="8"/>
      <c r="X129" s="28"/>
    </row>
    <row r="130" customHeight="1" spans="1:24">
      <c r="A130" s="8" t="s">
        <v>301</v>
      </c>
      <c r="B130" s="11" t="s">
        <v>302</v>
      </c>
      <c r="C130" s="10" t="s">
        <v>188</v>
      </c>
      <c r="D130" s="10"/>
      <c r="E130" s="10"/>
      <c r="F130" s="10"/>
      <c r="G130" s="10"/>
      <c r="H130" s="8" t="s">
        <v>208</v>
      </c>
      <c r="I130" s="8"/>
      <c r="J130" s="16">
        <v>182.62</v>
      </c>
      <c r="K130" s="8"/>
      <c r="L130" s="16">
        <f t="shared" si="5"/>
        <v>182.62</v>
      </c>
      <c r="M130" s="8"/>
      <c r="N130" s="17">
        <f t="shared" si="6"/>
        <v>235579.8</v>
      </c>
      <c r="O130" s="17"/>
      <c r="P130" s="17">
        <f t="shared" si="7"/>
        <v>9658.7718</v>
      </c>
      <c r="Q130" s="8"/>
      <c r="R130" s="25">
        <v>0.8</v>
      </c>
      <c r="S130" s="8"/>
      <c r="T130" s="17">
        <f t="shared" si="8"/>
        <v>7727.01744</v>
      </c>
      <c r="U130" s="17"/>
      <c r="V130" s="17">
        <f t="shared" si="9"/>
        <v>1931.75436</v>
      </c>
      <c r="W130" s="8"/>
      <c r="X130" s="28"/>
    </row>
  </sheetData>
  <mergeCells count="1154">
    <mergeCell ref="A1:X1"/>
    <mergeCell ref="A2:X2"/>
    <mergeCell ref="C3:G3"/>
    <mergeCell ref="H3:I3"/>
    <mergeCell ref="J3:K3"/>
    <mergeCell ref="L3:M3"/>
    <mergeCell ref="N3:O3"/>
    <mergeCell ref="P3:Q3"/>
    <mergeCell ref="R3:S3"/>
    <mergeCell ref="T3:U3"/>
    <mergeCell ref="V3:W3"/>
    <mergeCell ref="C4:G4"/>
    <mergeCell ref="H4:I4"/>
    <mergeCell ref="J4:K4"/>
    <mergeCell ref="L4:M4"/>
    <mergeCell ref="N4:O4"/>
    <mergeCell ref="P4:Q4"/>
    <mergeCell ref="R4:S4"/>
    <mergeCell ref="T4:U4"/>
    <mergeCell ref="V4:W4"/>
    <mergeCell ref="C5:G5"/>
    <mergeCell ref="H5:I5"/>
    <mergeCell ref="J5:K5"/>
    <mergeCell ref="L5:M5"/>
    <mergeCell ref="N5:O5"/>
    <mergeCell ref="P5:Q5"/>
    <mergeCell ref="R5:S5"/>
    <mergeCell ref="T5:U5"/>
    <mergeCell ref="V5:W5"/>
    <mergeCell ref="C6:G6"/>
    <mergeCell ref="H6:I6"/>
    <mergeCell ref="J6:K6"/>
    <mergeCell ref="L6:M6"/>
    <mergeCell ref="N6:O6"/>
    <mergeCell ref="P6:Q6"/>
    <mergeCell ref="R6:S6"/>
    <mergeCell ref="T6:U6"/>
    <mergeCell ref="V6:W6"/>
    <mergeCell ref="C7:G7"/>
    <mergeCell ref="H7:I7"/>
    <mergeCell ref="J7:K7"/>
    <mergeCell ref="L7:M7"/>
    <mergeCell ref="N7:O7"/>
    <mergeCell ref="P7:Q7"/>
    <mergeCell ref="R7:S7"/>
    <mergeCell ref="T7:U7"/>
    <mergeCell ref="V7:W7"/>
    <mergeCell ref="C8:G8"/>
    <mergeCell ref="H8:I8"/>
    <mergeCell ref="J8:K8"/>
    <mergeCell ref="L8:M8"/>
    <mergeCell ref="N8:O8"/>
    <mergeCell ref="P8:Q8"/>
    <mergeCell ref="R8:S8"/>
    <mergeCell ref="T8:U8"/>
    <mergeCell ref="V8:W8"/>
    <mergeCell ref="C9:G9"/>
    <mergeCell ref="H9:I9"/>
    <mergeCell ref="J9:K9"/>
    <mergeCell ref="L9:M9"/>
    <mergeCell ref="N9:O9"/>
    <mergeCell ref="P9:Q9"/>
    <mergeCell ref="R9:S9"/>
    <mergeCell ref="T9:U9"/>
    <mergeCell ref="V9:W9"/>
    <mergeCell ref="C10:G10"/>
    <mergeCell ref="H10:I10"/>
    <mergeCell ref="J10:K10"/>
    <mergeCell ref="L10:M10"/>
    <mergeCell ref="N10:O10"/>
    <mergeCell ref="P10:Q10"/>
    <mergeCell ref="R10:S10"/>
    <mergeCell ref="T10:U10"/>
    <mergeCell ref="V10:W10"/>
    <mergeCell ref="C11:G11"/>
    <mergeCell ref="H11:I11"/>
    <mergeCell ref="J11:K11"/>
    <mergeCell ref="L11:M11"/>
    <mergeCell ref="N11:O11"/>
    <mergeCell ref="P11:Q11"/>
    <mergeCell ref="R11:S11"/>
    <mergeCell ref="T11:U11"/>
    <mergeCell ref="V11:W11"/>
    <mergeCell ref="C12:G12"/>
    <mergeCell ref="H12:I12"/>
    <mergeCell ref="J12:K12"/>
    <mergeCell ref="L12:M12"/>
    <mergeCell ref="N12:O12"/>
    <mergeCell ref="P12:Q12"/>
    <mergeCell ref="R12:S12"/>
    <mergeCell ref="T12:U12"/>
    <mergeCell ref="V12:W12"/>
    <mergeCell ref="C13:G13"/>
    <mergeCell ref="H13:I13"/>
    <mergeCell ref="J13:K13"/>
    <mergeCell ref="L13:M13"/>
    <mergeCell ref="N13:O13"/>
    <mergeCell ref="P13:Q13"/>
    <mergeCell ref="R13:S13"/>
    <mergeCell ref="T13:U13"/>
    <mergeCell ref="V13:W13"/>
    <mergeCell ref="C14:G14"/>
    <mergeCell ref="H14:I14"/>
    <mergeCell ref="J14:K14"/>
    <mergeCell ref="L14:M14"/>
    <mergeCell ref="N14:O14"/>
    <mergeCell ref="P14:Q14"/>
    <mergeCell ref="R14:S14"/>
    <mergeCell ref="T14:U14"/>
    <mergeCell ref="V14:W14"/>
    <mergeCell ref="C15:G15"/>
    <mergeCell ref="H15:I15"/>
    <mergeCell ref="J15:K15"/>
    <mergeCell ref="L15:M15"/>
    <mergeCell ref="N15:O15"/>
    <mergeCell ref="P15:Q15"/>
    <mergeCell ref="R15:S15"/>
    <mergeCell ref="T15:U15"/>
    <mergeCell ref="V15:W15"/>
    <mergeCell ref="C16:G16"/>
    <mergeCell ref="H16:I16"/>
    <mergeCell ref="J16:K16"/>
    <mergeCell ref="L16:M16"/>
    <mergeCell ref="N16:O16"/>
    <mergeCell ref="P16:Q16"/>
    <mergeCell ref="R16:S16"/>
    <mergeCell ref="T16:U16"/>
    <mergeCell ref="V16:W16"/>
    <mergeCell ref="C17:G17"/>
    <mergeCell ref="H17:I17"/>
    <mergeCell ref="J17:K17"/>
    <mergeCell ref="L17:M17"/>
    <mergeCell ref="N17:O17"/>
    <mergeCell ref="P17:Q17"/>
    <mergeCell ref="R17:S17"/>
    <mergeCell ref="T17:U17"/>
    <mergeCell ref="V17:W17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  <mergeCell ref="C19:G19"/>
    <mergeCell ref="H19:I19"/>
    <mergeCell ref="J19:K19"/>
    <mergeCell ref="L19:M19"/>
    <mergeCell ref="N19:O19"/>
    <mergeCell ref="P19:Q19"/>
    <mergeCell ref="R19:S19"/>
    <mergeCell ref="T19:U19"/>
    <mergeCell ref="V19:W19"/>
    <mergeCell ref="C20:G20"/>
    <mergeCell ref="H20:I20"/>
    <mergeCell ref="J20:K20"/>
    <mergeCell ref="L20:M20"/>
    <mergeCell ref="N20:O20"/>
    <mergeCell ref="P20:Q20"/>
    <mergeCell ref="R20:S20"/>
    <mergeCell ref="T20:U20"/>
    <mergeCell ref="V20:W20"/>
    <mergeCell ref="C21:G21"/>
    <mergeCell ref="H21:I21"/>
    <mergeCell ref="J21:K21"/>
    <mergeCell ref="L21:M21"/>
    <mergeCell ref="N21:O21"/>
    <mergeCell ref="P21:Q21"/>
    <mergeCell ref="R21:S21"/>
    <mergeCell ref="T21:U21"/>
    <mergeCell ref="V21:W21"/>
    <mergeCell ref="C22:G22"/>
    <mergeCell ref="H22:I22"/>
    <mergeCell ref="J22:K22"/>
    <mergeCell ref="L22:M22"/>
    <mergeCell ref="N22:O22"/>
    <mergeCell ref="P22:Q22"/>
    <mergeCell ref="R22:S22"/>
    <mergeCell ref="T22:U22"/>
    <mergeCell ref="V22:W22"/>
    <mergeCell ref="C23:G23"/>
    <mergeCell ref="H23:I23"/>
    <mergeCell ref="J23:K23"/>
    <mergeCell ref="L23:M23"/>
    <mergeCell ref="N23:O23"/>
    <mergeCell ref="P23:Q23"/>
    <mergeCell ref="R23:S23"/>
    <mergeCell ref="T23:U23"/>
    <mergeCell ref="V23:W23"/>
    <mergeCell ref="C24:G24"/>
    <mergeCell ref="H24:I24"/>
    <mergeCell ref="J24:K24"/>
    <mergeCell ref="L24:M24"/>
    <mergeCell ref="N24:O24"/>
    <mergeCell ref="P24:Q24"/>
    <mergeCell ref="R24:S24"/>
    <mergeCell ref="T24:U24"/>
    <mergeCell ref="V24:W24"/>
    <mergeCell ref="C25:G25"/>
    <mergeCell ref="H25:I25"/>
    <mergeCell ref="J25:K25"/>
    <mergeCell ref="L25:M25"/>
    <mergeCell ref="N25:O25"/>
    <mergeCell ref="P25:Q25"/>
    <mergeCell ref="R25:S25"/>
    <mergeCell ref="T25:U25"/>
    <mergeCell ref="V25:W25"/>
    <mergeCell ref="C26:G26"/>
    <mergeCell ref="H26:I26"/>
    <mergeCell ref="J26:K26"/>
    <mergeCell ref="L26:M26"/>
    <mergeCell ref="N26:O26"/>
    <mergeCell ref="P26:Q26"/>
    <mergeCell ref="R26:S26"/>
    <mergeCell ref="T26:U26"/>
    <mergeCell ref="V26:W26"/>
    <mergeCell ref="C27:G27"/>
    <mergeCell ref="H27:I27"/>
    <mergeCell ref="J27:K27"/>
    <mergeCell ref="L27:M27"/>
    <mergeCell ref="N27:O27"/>
    <mergeCell ref="P27:Q27"/>
    <mergeCell ref="R27:S27"/>
    <mergeCell ref="T27:U27"/>
    <mergeCell ref="V27:W27"/>
    <mergeCell ref="C28:G28"/>
    <mergeCell ref="H28:I28"/>
    <mergeCell ref="J28:K28"/>
    <mergeCell ref="L28:M28"/>
    <mergeCell ref="N28:O28"/>
    <mergeCell ref="P28:Q28"/>
    <mergeCell ref="R28:S28"/>
    <mergeCell ref="T28:U28"/>
    <mergeCell ref="V28:W28"/>
    <mergeCell ref="C29:G29"/>
    <mergeCell ref="H29:I29"/>
    <mergeCell ref="J29:K29"/>
    <mergeCell ref="L29:M29"/>
    <mergeCell ref="N29:O29"/>
    <mergeCell ref="P29:Q29"/>
    <mergeCell ref="R29:S29"/>
    <mergeCell ref="T29:U29"/>
    <mergeCell ref="V29:W29"/>
    <mergeCell ref="C30:G30"/>
    <mergeCell ref="H30:I30"/>
    <mergeCell ref="J30:K30"/>
    <mergeCell ref="L30:M30"/>
    <mergeCell ref="N30:O30"/>
    <mergeCell ref="P30:Q30"/>
    <mergeCell ref="R30:S30"/>
    <mergeCell ref="T30:U30"/>
    <mergeCell ref="V30:W30"/>
    <mergeCell ref="C31:G31"/>
    <mergeCell ref="H31:I31"/>
    <mergeCell ref="J31:K31"/>
    <mergeCell ref="L31:M31"/>
    <mergeCell ref="N31:O31"/>
    <mergeCell ref="P31:Q31"/>
    <mergeCell ref="R31:S31"/>
    <mergeCell ref="T31:U31"/>
    <mergeCell ref="V31:W31"/>
    <mergeCell ref="C32:G32"/>
    <mergeCell ref="H32:I32"/>
    <mergeCell ref="J32:K32"/>
    <mergeCell ref="L32:M32"/>
    <mergeCell ref="N32:O32"/>
    <mergeCell ref="P32:Q32"/>
    <mergeCell ref="R32:S32"/>
    <mergeCell ref="T32:U32"/>
    <mergeCell ref="V32:W32"/>
    <mergeCell ref="C33:G33"/>
    <mergeCell ref="H33:I33"/>
    <mergeCell ref="J33:K33"/>
    <mergeCell ref="L33:M33"/>
    <mergeCell ref="N33:O33"/>
    <mergeCell ref="P33:Q33"/>
    <mergeCell ref="R33:S33"/>
    <mergeCell ref="T33:U33"/>
    <mergeCell ref="V33:W33"/>
    <mergeCell ref="C34:G34"/>
    <mergeCell ref="H34:I34"/>
    <mergeCell ref="J34:K34"/>
    <mergeCell ref="L34:M34"/>
    <mergeCell ref="N34:O34"/>
    <mergeCell ref="P34:Q34"/>
    <mergeCell ref="R34:S34"/>
    <mergeCell ref="T34:U34"/>
    <mergeCell ref="V34:W34"/>
    <mergeCell ref="C35:G35"/>
    <mergeCell ref="H35:I35"/>
    <mergeCell ref="J35:K35"/>
    <mergeCell ref="L35:M35"/>
    <mergeCell ref="N35:O35"/>
    <mergeCell ref="P35:Q35"/>
    <mergeCell ref="R35:S35"/>
    <mergeCell ref="T35:U35"/>
    <mergeCell ref="V35:W35"/>
    <mergeCell ref="C36:G36"/>
    <mergeCell ref="H36:I36"/>
    <mergeCell ref="J36:K36"/>
    <mergeCell ref="L36:M36"/>
    <mergeCell ref="N36:O36"/>
    <mergeCell ref="P36:Q36"/>
    <mergeCell ref="R36:S36"/>
    <mergeCell ref="T36:U36"/>
    <mergeCell ref="V36:W36"/>
    <mergeCell ref="C37:G37"/>
    <mergeCell ref="H37:I37"/>
    <mergeCell ref="J37:K37"/>
    <mergeCell ref="L37:M37"/>
    <mergeCell ref="N37:O37"/>
    <mergeCell ref="P37:Q37"/>
    <mergeCell ref="R37:S37"/>
    <mergeCell ref="T37:U37"/>
    <mergeCell ref="V37:W37"/>
    <mergeCell ref="C38:G38"/>
    <mergeCell ref="H38:I38"/>
    <mergeCell ref="J38:K38"/>
    <mergeCell ref="L38:M38"/>
    <mergeCell ref="N38:O38"/>
    <mergeCell ref="P38:Q38"/>
    <mergeCell ref="R38:S38"/>
    <mergeCell ref="T38:U38"/>
    <mergeCell ref="V38:W38"/>
    <mergeCell ref="C39:G39"/>
    <mergeCell ref="H39:I39"/>
    <mergeCell ref="J39:K39"/>
    <mergeCell ref="L39:M39"/>
    <mergeCell ref="N39:O39"/>
    <mergeCell ref="P39:Q39"/>
    <mergeCell ref="R39:S39"/>
    <mergeCell ref="T39:U39"/>
    <mergeCell ref="V39:W39"/>
    <mergeCell ref="C40:G40"/>
    <mergeCell ref="H40:I40"/>
    <mergeCell ref="J40:K40"/>
    <mergeCell ref="L40:M40"/>
    <mergeCell ref="N40:O40"/>
    <mergeCell ref="P40:Q40"/>
    <mergeCell ref="R40:S40"/>
    <mergeCell ref="T40:U40"/>
    <mergeCell ref="V40:W40"/>
    <mergeCell ref="C41:G41"/>
    <mergeCell ref="H41:I41"/>
    <mergeCell ref="J41:K41"/>
    <mergeCell ref="L41:M41"/>
    <mergeCell ref="N41:O41"/>
    <mergeCell ref="P41:Q41"/>
    <mergeCell ref="R41:S41"/>
    <mergeCell ref="T41:U41"/>
    <mergeCell ref="V41:W41"/>
    <mergeCell ref="C42:G42"/>
    <mergeCell ref="H42:I42"/>
    <mergeCell ref="J42:K42"/>
    <mergeCell ref="L42:M42"/>
    <mergeCell ref="N42:O42"/>
    <mergeCell ref="P42:Q42"/>
    <mergeCell ref="R42:S42"/>
    <mergeCell ref="T42:U42"/>
    <mergeCell ref="V42:W42"/>
    <mergeCell ref="C43:G43"/>
    <mergeCell ref="H43:I43"/>
    <mergeCell ref="J43:K43"/>
    <mergeCell ref="L43:M43"/>
    <mergeCell ref="N43:O43"/>
    <mergeCell ref="P43:Q43"/>
    <mergeCell ref="R43:S43"/>
    <mergeCell ref="T43:U43"/>
    <mergeCell ref="V43:W43"/>
    <mergeCell ref="C44:G44"/>
    <mergeCell ref="H44:I44"/>
    <mergeCell ref="J44:K44"/>
    <mergeCell ref="L44:M44"/>
    <mergeCell ref="N44:O44"/>
    <mergeCell ref="P44:Q44"/>
    <mergeCell ref="R44:S44"/>
    <mergeCell ref="T44:U44"/>
    <mergeCell ref="V44:W44"/>
    <mergeCell ref="C45:G45"/>
    <mergeCell ref="H45:I45"/>
    <mergeCell ref="J45:K45"/>
    <mergeCell ref="L45:M45"/>
    <mergeCell ref="N45:O45"/>
    <mergeCell ref="P45:Q45"/>
    <mergeCell ref="R45:S45"/>
    <mergeCell ref="T45:U45"/>
    <mergeCell ref="V45:W45"/>
    <mergeCell ref="C46:G46"/>
    <mergeCell ref="H46:I46"/>
    <mergeCell ref="J46:K46"/>
    <mergeCell ref="L46:M46"/>
    <mergeCell ref="N46:O46"/>
    <mergeCell ref="P46:Q46"/>
    <mergeCell ref="R46:S46"/>
    <mergeCell ref="T46:U46"/>
    <mergeCell ref="V46:W46"/>
    <mergeCell ref="C47:G47"/>
    <mergeCell ref="H47:I47"/>
    <mergeCell ref="J47:K47"/>
    <mergeCell ref="L47:M47"/>
    <mergeCell ref="N47:O47"/>
    <mergeCell ref="P47:Q47"/>
    <mergeCell ref="R47:S47"/>
    <mergeCell ref="T47:U47"/>
    <mergeCell ref="V47:W47"/>
    <mergeCell ref="C48:G48"/>
    <mergeCell ref="H48:I48"/>
    <mergeCell ref="J48:K48"/>
    <mergeCell ref="L48:M48"/>
    <mergeCell ref="N48:O48"/>
    <mergeCell ref="P48:Q48"/>
    <mergeCell ref="R48:S48"/>
    <mergeCell ref="T48:U48"/>
    <mergeCell ref="V48:W48"/>
    <mergeCell ref="C49:G49"/>
    <mergeCell ref="H49:I49"/>
    <mergeCell ref="J49:K49"/>
    <mergeCell ref="L49:M49"/>
    <mergeCell ref="N49:O49"/>
    <mergeCell ref="P49:Q49"/>
    <mergeCell ref="R49:S49"/>
    <mergeCell ref="T49:U49"/>
    <mergeCell ref="V49:W49"/>
    <mergeCell ref="C50:G50"/>
    <mergeCell ref="H50:I50"/>
    <mergeCell ref="J50:K50"/>
    <mergeCell ref="L50:M50"/>
    <mergeCell ref="N50:O50"/>
    <mergeCell ref="P50:Q50"/>
    <mergeCell ref="R50:S50"/>
    <mergeCell ref="T50:U50"/>
    <mergeCell ref="V50:W50"/>
    <mergeCell ref="C51:G51"/>
    <mergeCell ref="H51:I51"/>
    <mergeCell ref="J51:K51"/>
    <mergeCell ref="L51:M51"/>
    <mergeCell ref="N51:O51"/>
    <mergeCell ref="P51:Q51"/>
    <mergeCell ref="R51:S51"/>
    <mergeCell ref="T51:U51"/>
    <mergeCell ref="V51:W51"/>
    <mergeCell ref="C52:G52"/>
    <mergeCell ref="H52:I52"/>
    <mergeCell ref="J52:K52"/>
    <mergeCell ref="L52:M52"/>
    <mergeCell ref="N52:O52"/>
    <mergeCell ref="P52:Q52"/>
    <mergeCell ref="R52:S52"/>
    <mergeCell ref="T52:U52"/>
    <mergeCell ref="V52:W52"/>
    <mergeCell ref="C53:G53"/>
    <mergeCell ref="H53:I53"/>
    <mergeCell ref="J53:K53"/>
    <mergeCell ref="L53:M53"/>
    <mergeCell ref="N53:O53"/>
    <mergeCell ref="P53:Q53"/>
    <mergeCell ref="R53:S53"/>
    <mergeCell ref="T53:U53"/>
    <mergeCell ref="V53:W53"/>
    <mergeCell ref="C54:G54"/>
    <mergeCell ref="H54:I54"/>
    <mergeCell ref="J54:K54"/>
    <mergeCell ref="L54:M54"/>
    <mergeCell ref="N54:O54"/>
    <mergeCell ref="P54:Q54"/>
    <mergeCell ref="R54:S54"/>
    <mergeCell ref="T54:U54"/>
    <mergeCell ref="V54:W54"/>
    <mergeCell ref="C55:G55"/>
    <mergeCell ref="H55:I55"/>
    <mergeCell ref="J55:K55"/>
    <mergeCell ref="L55:M55"/>
    <mergeCell ref="N55:O55"/>
    <mergeCell ref="P55:Q55"/>
    <mergeCell ref="R55:S55"/>
    <mergeCell ref="T55:U55"/>
    <mergeCell ref="V55:W55"/>
    <mergeCell ref="C56:G56"/>
    <mergeCell ref="H56:I56"/>
    <mergeCell ref="J56:K56"/>
    <mergeCell ref="L56:M56"/>
    <mergeCell ref="N56:O56"/>
    <mergeCell ref="P56:Q56"/>
    <mergeCell ref="R56:S56"/>
    <mergeCell ref="T56:U56"/>
    <mergeCell ref="V56:W56"/>
    <mergeCell ref="C57:G57"/>
    <mergeCell ref="H57:I57"/>
    <mergeCell ref="J57:K57"/>
    <mergeCell ref="L57:M57"/>
    <mergeCell ref="N57:O57"/>
    <mergeCell ref="P57:Q57"/>
    <mergeCell ref="R57:S57"/>
    <mergeCell ref="T57:U57"/>
    <mergeCell ref="V57:W57"/>
    <mergeCell ref="C58:G58"/>
    <mergeCell ref="H58:I58"/>
    <mergeCell ref="J58:K58"/>
    <mergeCell ref="L58:M58"/>
    <mergeCell ref="N58:O58"/>
    <mergeCell ref="P58:Q58"/>
    <mergeCell ref="R58:S58"/>
    <mergeCell ref="T58:U58"/>
    <mergeCell ref="V58:W58"/>
    <mergeCell ref="C59:G59"/>
    <mergeCell ref="H59:I59"/>
    <mergeCell ref="J59:K59"/>
    <mergeCell ref="L59:M59"/>
    <mergeCell ref="N59:O59"/>
    <mergeCell ref="P59:Q59"/>
    <mergeCell ref="R59:S59"/>
    <mergeCell ref="T59:U59"/>
    <mergeCell ref="V59:W59"/>
    <mergeCell ref="C60:G60"/>
    <mergeCell ref="H60:I60"/>
    <mergeCell ref="J60:K60"/>
    <mergeCell ref="L60:M60"/>
    <mergeCell ref="N60:O60"/>
    <mergeCell ref="P60:Q60"/>
    <mergeCell ref="R60:S60"/>
    <mergeCell ref="T60:U60"/>
    <mergeCell ref="V60:W60"/>
    <mergeCell ref="C61:G61"/>
    <mergeCell ref="H61:I61"/>
    <mergeCell ref="J61:K61"/>
    <mergeCell ref="L61:M61"/>
    <mergeCell ref="N61:O61"/>
    <mergeCell ref="P61:Q61"/>
    <mergeCell ref="R61:S61"/>
    <mergeCell ref="T61:U61"/>
    <mergeCell ref="V61:W61"/>
    <mergeCell ref="C62:G62"/>
    <mergeCell ref="H62:I62"/>
    <mergeCell ref="J62:K62"/>
    <mergeCell ref="L62:M62"/>
    <mergeCell ref="N62:O62"/>
    <mergeCell ref="P62:Q62"/>
    <mergeCell ref="R62:S62"/>
    <mergeCell ref="T62:U62"/>
    <mergeCell ref="V62:W62"/>
    <mergeCell ref="C63:G63"/>
    <mergeCell ref="H63:I63"/>
    <mergeCell ref="J63:K63"/>
    <mergeCell ref="L63:M63"/>
    <mergeCell ref="N63:O63"/>
    <mergeCell ref="P63:Q63"/>
    <mergeCell ref="R63:S63"/>
    <mergeCell ref="T63:U63"/>
    <mergeCell ref="V63:W63"/>
    <mergeCell ref="C64:G64"/>
    <mergeCell ref="H64:I64"/>
    <mergeCell ref="J64:K64"/>
    <mergeCell ref="L64:M64"/>
    <mergeCell ref="N64:O64"/>
    <mergeCell ref="P64:Q64"/>
    <mergeCell ref="R64:S64"/>
    <mergeCell ref="T64:U64"/>
    <mergeCell ref="V64:W64"/>
    <mergeCell ref="C65:G65"/>
    <mergeCell ref="H65:I65"/>
    <mergeCell ref="J65:K65"/>
    <mergeCell ref="L65:M65"/>
    <mergeCell ref="N65:O65"/>
    <mergeCell ref="P65:Q65"/>
    <mergeCell ref="R65:S65"/>
    <mergeCell ref="T65:U65"/>
    <mergeCell ref="V65:W65"/>
    <mergeCell ref="C66:G66"/>
    <mergeCell ref="H66:I66"/>
    <mergeCell ref="J66:K66"/>
    <mergeCell ref="L66:M66"/>
    <mergeCell ref="N66:O66"/>
    <mergeCell ref="P66:Q66"/>
    <mergeCell ref="R66:S66"/>
    <mergeCell ref="T66:U66"/>
    <mergeCell ref="V66:W66"/>
    <mergeCell ref="C67:G67"/>
    <mergeCell ref="H67:I67"/>
    <mergeCell ref="J67:K67"/>
    <mergeCell ref="L67:M67"/>
    <mergeCell ref="N67:O67"/>
    <mergeCell ref="P67:Q67"/>
    <mergeCell ref="R67:S67"/>
    <mergeCell ref="T67:U67"/>
    <mergeCell ref="V67:W67"/>
    <mergeCell ref="C68:G68"/>
    <mergeCell ref="H68:I68"/>
    <mergeCell ref="J68:K68"/>
    <mergeCell ref="L68:M68"/>
    <mergeCell ref="N68:O68"/>
    <mergeCell ref="P68:Q68"/>
    <mergeCell ref="R68:S68"/>
    <mergeCell ref="T68:U68"/>
    <mergeCell ref="V68:W68"/>
    <mergeCell ref="C69:G69"/>
    <mergeCell ref="H69:I69"/>
    <mergeCell ref="J69:K69"/>
    <mergeCell ref="L69:M69"/>
    <mergeCell ref="N69:O69"/>
    <mergeCell ref="P69:Q69"/>
    <mergeCell ref="R69:S69"/>
    <mergeCell ref="T69:U69"/>
    <mergeCell ref="V69:W69"/>
    <mergeCell ref="C70:G70"/>
    <mergeCell ref="H70:I70"/>
    <mergeCell ref="J70:K70"/>
    <mergeCell ref="L70:M70"/>
    <mergeCell ref="N70:O70"/>
    <mergeCell ref="P70:Q70"/>
    <mergeCell ref="R70:S70"/>
    <mergeCell ref="T70:U70"/>
    <mergeCell ref="V70:W70"/>
    <mergeCell ref="C71:G71"/>
    <mergeCell ref="H71:I71"/>
    <mergeCell ref="J71:K71"/>
    <mergeCell ref="L71:M71"/>
    <mergeCell ref="N71:O71"/>
    <mergeCell ref="P71:Q71"/>
    <mergeCell ref="R71:S71"/>
    <mergeCell ref="T71:U71"/>
    <mergeCell ref="V71:W71"/>
    <mergeCell ref="C72:G72"/>
    <mergeCell ref="H72:I72"/>
    <mergeCell ref="J72:K72"/>
    <mergeCell ref="L72:M72"/>
    <mergeCell ref="N72:O72"/>
    <mergeCell ref="P72:Q72"/>
    <mergeCell ref="R72:S72"/>
    <mergeCell ref="T72:U72"/>
    <mergeCell ref="V72:W72"/>
    <mergeCell ref="C73:G73"/>
    <mergeCell ref="H73:I73"/>
    <mergeCell ref="J73:K73"/>
    <mergeCell ref="L73:M73"/>
    <mergeCell ref="N73:O73"/>
    <mergeCell ref="P73:Q73"/>
    <mergeCell ref="R73:S73"/>
    <mergeCell ref="T73:U73"/>
    <mergeCell ref="V73:W73"/>
    <mergeCell ref="C74:G74"/>
    <mergeCell ref="H74:I74"/>
    <mergeCell ref="J74:K74"/>
    <mergeCell ref="L74:M74"/>
    <mergeCell ref="N74:O74"/>
    <mergeCell ref="P74:Q74"/>
    <mergeCell ref="R74:S74"/>
    <mergeCell ref="T74:U74"/>
    <mergeCell ref="V74:W74"/>
    <mergeCell ref="C75:G75"/>
    <mergeCell ref="H75:I75"/>
    <mergeCell ref="J75:K75"/>
    <mergeCell ref="L75:M75"/>
    <mergeCell ref="N75:O75"/>
    <mergeCell ref="P75:Q75"/>
    <mergeCell ref="R75:S75"/>
    <mergeCell ref="T75:U75"/>
    <mergeCell ref="V75:W75"/>
    <mergeCell ref="C76:G76"/>
    <mergeCell ref="H76:I76"/>
    <mergeCell ref="J76:K76"/>
    <mergeCell ref="L76:M76"/>
    <mergeCell ref="N76:O76"/>
    <mergeCell ref="P76:Q76"/>
    <mergeCell ref="R76:S76"/>
    <mergeCell ref="T76:U76"/>
    <mergeCell ref="V76:W76"/>
    <mergeCell ref="C77:G77"/>
    <mergeCell ref="H77:I77"/>
    <mergeCell ref="J77:K77"/>
    <mergeCell ref="L77:M77"/>
    <mergeCell ref="N77:O77"/>
    <mergeCell ref="P77:Q77"/>
    <mergeCell ref="R77:S77"/>
    <mergeCell ref="T77:U77"/>
    <mergeCell ref="V77:W77"/>
    <mergeCell ref="C78:G78"/>
    <mergeCell ref="H78:I78"/>
    <mergeCell ref="J78:K78"/>
    <mergeCell ref="L78:M78"/>
    <mergeCell ref="N78:O78"/>
    <mergeCell ref="P78:Q78"/>
    <mergeCell ref="R78:S78"/>
    <mergeCell ref="T78:U78"/>
    <mergeCell ref="V78:W78"/>
    <mergeCell ref="C79:G79"/>
    <mergeCell ref="H79:I79"/>
    <mergeCell ref="J79:K79"/>
    <mergeCell ref="L79:M79"/>
    <mergeCell ref="N79:O79"/>
    <mergeCell ref="P79:Q79"/>
    <mergeCell ref="R79:S79"/>
    <mergeCell ref="T79:U79"/>
    <mergeCell ref="V79:W79"/>
    <mergeCell ref="C80:G80"/>
    <mergeCell ref="H80:I80"/>
    <mergeCell ref="J80:K80"/>
    <mergeCell ref="L80:M80"/>
    <mergeCell ref="N80:O80"/>
    <mergeCell ref="P80:Q80"/>
    <mergeCell ref="R80:S80"/>
    <mergeCell ref="T80:U80"/>
    <mergeCell ref="V80:W80"/>
    <mergeCell ref="C81:G81"/>
    <mergeCell ref="H81:I81"/>
    <mergeCell ref="J81:K81"/>
    <mergeCell ref="L81:M81"/>
    <mergeCell ref="N81:O81"/>
    <mergeCell ref="P81:Q81"/>
    <mergeCell ref="R81:S81"/>
    <mergeCell ref="T81:U81"/>
    <mergeCell ref="V81:W81"/>
    <mergeCell ref="C82:G82"/>
    <mergeCell ref="H82:I82"/>
    <mergeCell ref="J82:K82"/>
    <mergeCell ref="L82:M82"/>
    <mergeCell ref="N82:O82"/>
    <mergeCell ref="P82:Q82"/>
    <mergeCell ref="R82:S82"/>
    <mergeCell ref="T82:U82"/>
    <mergeCell ref="V82:W82"/>
    <mergeCell ref="C83:G83"/>
    <mergeCell ref="H83:I83"/>
    <mergeCell ref="J83:K83"/>
    <mergeCell ref="L83:M83"/>
    <mergeCell ref="N83:O83"/>
    <mergeCell ref="P83:Q83"/>
    <mergeCell ref="R83:S83"/>
    <mergeCell ref="T83:U83"/>
    <mergeCell ref="V83:W83"/>
    <mergeCell ref="C84:G84"/>
    <mergeCell ref="H84:I84"/>
    <mergeCell ref="J84:K84"/>
    <mergeCell ref="L84:M84"/>
    <mergeCell ref="N84:O84"/>
    <mergeCell ref="P84:Q84"/>
    <mergeCell ref="R84:S84"/>
    <mergeCell ref="T84:U84"/>
    <mergeCell ref="V84:W84"/>
    <mergeCell ref="C85:G85"/>
    <mergeCell ref="H85:I85"/>
    <mergeCell ref="J85:K85"/>
    <mergeCell ref="L85:M85"/>
    <mergeCell ref="N85:O85"/>
    <mergeCell ref="P85:Q85"/>
    <mergeCell ref="R85:S85"/>
    <mergeCell ref="T85:U85"/>
    <mergeCell ref="V85:W85"/>
    <mergeCell ref="C86:G86"/>
    <mergeCell ref="H86:I86"/>
    <mergeCell ref="J86:K86"/>
    <mergeCell ref="L86:M86"/>
    <mergeCell ref="N86:O86"/>
    <mergeCell ref="P86:Q86"/>
    <mergeCell ref="R86:S86"/>
    <mergeCell ref="T86:U86"/>
    <mergeCell ref="V86:W86"/>
    <mergeCell ref="C87:G87"/>
    <mergeCell ref="H87:I87"/>
    <mergeCell ref="J87:K87"/>
    <mergeCell ref="L87:M87"/>
    <mergeCell ref="N87:O87"/>
    <mergeCell ref="P87:Q87"/>
    <mergeCell ref="R87:S87"/>
    <mergeCell ref="T87:U87"/>
    <mergeCell ref="V87:W87"/>
    <mergeCell ref="C88:G88"/>
    <mergeCell ref="H88:I88"/>
    <mergeCell ref="J88:K88"/>
    <mergeCell ref="L88:M88"/>
    <mergeCell ref="N88:O88"/>
    <mergeCell ref="P88:Q88"/>
    <mergeCell ref="R88:S88"/>
    <mergeCell ref="T88:U88"/>
    <mergeCell ref="V88:W88"/>
    <mergeCell ref="C89:G89"/>
    <mergeCell ref="H89:I89"/>
    <mergeCell ref="J89:K89"/>
    <mergeCell ref="L89:M89"/>
    <mergeCell ref="N89:O89"/>
    <mergeCell ref="P89:Q89"/>
    <mergeCell ref="R89:S89"/>
    <mergeCell ref="T89:U89"/>
    <mergeCell ref="V89:W89"/>
    <mergeCell ref="C90:G90"/>
    <mergeCell ref="H90:I90"/>
    <mergeCell ref="J90:K90"/>
    <mergeCell ref="L90:M90"/>
    <mergeCell ref="N90:O90"/>
    <mergeCell ref="P90:Q90"/>
    <mergeCell ref="R90:S90"/>
    <mergeCell ref="T90:U90"/>
    <mergeCell ref="V90:W90"/>
    <mergeCell ref="C91:G91"/>
    <mergeCell ref="H91:I91"/>
    <mergeCell ref="J91:K91"/>
    <mergeCell ref="L91:M91"/>
    <mergeCell ref="N91:O91"/>
    <mergeCell ref="P91:Q91"/>
    <mergeCell ref="R91:S91"/>
    <mergeCell ref="T91:U91"/>
    <mergeCell ref="V91:W91"/>
    <mergeCell ref="C92:G92"/>
    <mergeCell ref="H92:I92"/>
    <mergeCell ref="J92:K92"/>
    <mergeCell ref="L92:M92"/>
    <mergeCell ref="N92:O92"/>
    <mergeCell ref="P92:Q92"/>
    <mergeCell ref="R92:S92"/>
    <mergeCell ref="T92:U92"/>
    <mergeCell ref="V92:W92"/>
    <mergeCell ref="C93:G93"/>
    <mergeCell ref="H93:I93"/>
    <mergeCell ref="J93:K93"/>
    <mergeCell ref="L93:M93"/>
    <mergeCell ref="N93:O93"/>
    <mergeCell ref="P93:Q93"/>
    <mergeCell ref="R93:S93"/>
    <mergeCell ref="T93:U93"/>
    <mergeCell ref="V93:W93"/>
    <mergeCell ref="C94:G94"/>
    <mergeCell ref="H94:I94"/>
    <mergeCell ref="J94:K94"/>
    <mergeCell ref="L94:M94"/>
    <mergeCell ref="N94:O94"/>
    <mergeCell ref="P94:Q94"/>
    <mergeCell ref="R94:S94"/>
    <mergeCell ref="T94:U94"/>
    <mergeCell ref="V94:W94"/>
    <mergeCell ref="C95:G95"/>
    <mergeCell ref="H95:I95"/>
    <mergeCell ref="J95:K95"/>
    <mergeCell ref="L95:M95"/>
    <mergeCell ref="N95:O95"/>
    <mergeCell ref="P95:Q95"/>
    <mergeCell ref="R95:S95"/>
    <mergeCell ref="T95:U95"/>
    <mergeCell ref="V95:W95"/>
    <mergeCell ref="C96:G96"/>
    <mergeCell ref="H96:I96"/>
    <mergeCell ref="J96:K96"/>
    <mergeCell ref="L96:M96"/>
    <mergeCell ref="N96:O96"/>
    <mergeCell ref="P96:Q96"/>
    <mergeCell ref="R96:S96"/>
    <mergeCell ref="T96:U96"/>
    <mergeCell ref="V96:W96"/>
    <mergeCell ref="C97:G97"/>
    <mergeCell ref="H97:I97"/>
    <mergeCell ref="J97:K97"/>
    <mergeCell ref="L97:M97"/>
    <mergeCell ref="N97:O97"/>
    <mergeCell ref="P97:Q97"/>
    <mergeCell ref="R97:S97"/>
    <mergeCell ref="T97:U97"/>
    <mergeCell ref="V97:W97"/>
    <mergeCell ref="C98:G98"/>
    <mergeCell ref="H98:I98"/>
    <mergeCell ref="J98:K98"/>
    <mergeCell ref="L98:M98"/>
    <mergeCell ref="N98:O98"/>
    <mergeCell ref="P98:Q98"/>
    <mergeCell ref="R98:S98"/>
    <mergeCell ref="T98:U98"/>
    <mergeCell ref="V98:W98"/>
    <mergeCell ref="C99:G99"/>
    <mergeCell ref="H99:I99"/>
    <mergeCell ref="J99:K99"/>
    <mergeCell ref="L99:M99"/>
    <mergeCell ref="N99:O99"/>
    <mergeCell ref="P99:Q99"/>
    <mergeCell ref="R99:S99"/>
    <mergeCell ref="T99:U99"/>
    <mergeCell ref="V99:W99"/>
    <mergeCell ref="C100:G100"/>
    <mergeCell ref="H100:I100"/>
    <mergeCell ref="J100:K100"/>
    <mergeCell ref="L100:M100"/>
    <mergeCell ref="N100:O100"/>
    <mergeCell ref="P100:Q100"/>
    <mergeCell ref="R100:S100"/>
    <mergeCell ref="T100:U100"/>
    <mergeCell ref="V100:W100"/>
    <mergeCell ref="C101:G101"/>
    <mergeCell ref="H101:I101"/>
    <mergeCell ref="J101:K101"/>
    <mergeCell ref="L101:M101"/>
    <mergeCell ref="N101:O101"/>
    <mergeCell ref="P101:Q101"/>
    <mergeCell ref="R101:S101"/>
    <mergeCell ref="T101:U101"/>
    <mergeCell ref="V101:W101"/>
    <mergeCell ref="C102:G102"/>
    <mergeCell ref="H102:I102"/>
    <mergeCell ref="J102:K102"/>
    <mergeCell ref="L102:M102"/>
    <mergeCell ref="N102:O102"/>
    <mergeCell ref="P102:Q102"/>
    <mergeCell ref="R102:S102"/>
    <mergeCell ref="T102:U102"/>
    <mergeCell ref="V102:W102"/>
    <mergeCell ref="C103:G103"/>
    <mergeCell ref="H103:I103"/>
    <mergeCell ref="J103:K103"/>
    <mergeCell ref="L103:M103"/>
    <mergeCell ref="N103:O103"/>
    <mergeCell ref="P103:Q103"/>
    <mergeCell ref="R103:S103"/>
    <mergeCell ref="T103:U103"/>
    <mergeCell ref="V103:W103"/>
    <mergeCell ref="C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C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C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C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C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C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C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C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C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C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C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C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C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C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C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C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C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C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C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C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C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C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C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C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C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C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C130:G130"/>
    <mergeCell ref="H130:I130"/>
    <mergeCell ref="J130:K130"/>
    <mergeCell ref="L130:M130"/>
    <mergeCell ref="N130:O130"/>
    <mergeCell ref="P130:Q130"/>
    <mergeCell ref="R130:S130"/>
    <mergeCell ref="T130:U130"/>
    <mergeCell ref="V130:W130"/>
  </mergeCells>
  <pageMargins left="0.432638888888889" right="0.118055555555556" top="0.354166666666667" bottom="0.550694444444444" header="0.118055555555556" footer="0.156944444444444"/>
  <pageSetup paperSize="9" fitToWidth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2022-06-06T03:01:00Z</dcterms:created>
  <dcterms:modified xsi:type="dcterms:W3CDTF">2024-06-18T04:21:23Z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FDA2C4DDA9E4470B9F7E246C344C8AB9_13</vt:lpwstr>
  </property>
</Properties>
</file>