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兴海" sheetId="4" r:id="rId1"/>
  </sheets>
  <definedNames>
    <definedName name="_xlnm.Print_Titles" localSheetId="0">兴海!$1:$4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<sst xmlns="http://schemas.openxmlformats.org/spreadsheetml/2006/main" count="380" uniqueCount="213">
  <si>
    <t xml:space="preserve"> 兴海街道种植业保险投保清单           </t>
  </si>
  <si>
    <t>序号</t>
  </si>
  <si>
    <t>被保险人姓名</t>
  </si>
  <si>
    <t>住址</t>
  </si>
  <si>
    <t>种植
地点</t>
  </si>
  <si>
    <t>种植数量(亩)</t>
  </si>
  <si>
    <t>保险数量(亩)</t>
  </si>
  <si>
    <t>总保险金额(元)</t>
  </si>
  <si>
    <t>总保险费(元)</t>
  </si>
  <si>
    <t>财政补贴比例</t>
  </si>
  <si>
    <t>财政补贴金额（元）</t>
  </si>
  <si>
    <t>农户自缴保费(元)</t>
  </si>
  <si>
    <t>备注</t>
  </si>
  <si>
    <t>1</t>
  </si>
  <si>
    <t>刘云海</t>
  </si>
  <si>
    <t>兴海街道西跃村</t>
  </si>
  <si>
    <t>西跃村上地</t>
  </si>
  <si>
    <t>2</t>
  </si>
  <si>
    <t>于世有</t>
  </si>
  <si>
    <t>3</t>
  </si>
  <si>
    <t>陈宝库</t>
  </si>
  <si>
    <t>4</t>
  </si>
  <si>
    <t>李满奎</t>
  </si>
  <si>
    <t>5</t>
  </si>
  <si>
    <t>孙俊来</t>
  </si>
  <si>
    <t>6</t>
  </si>
  <si>
    <t>孙朋</t>
  </si>
  <si>
    <t>西跃村唐地</t>
  </si>
  <si>
    <t>7</t>
  </si>
  <si>
    <t>孙绪恒</t>
  </si>
  <si>
    <t>西跃村唐地、上地</t>
  </si>
  <si>
    <t>8</t>
  </si>
  <si>
    <t>刘兴东</t>
  </si>
  <si>
    <t>9</t>
  </si>
  <si>
    <t>雷井敏</t>
  </si>
  <si>
    <t>10</t>
  </si>
  <si>
    <t>孙俊坤</t>
  </si>
  <si>
    <t>11</t>
  </si>
  <si>
    <t>孙秀力</t>
  </si>
  <si>
    <t>老道地</t>
  </si>
  <si>
    <t>12</t>
  </si>
  <si>
    <t>王立国</t>
  </si>
  <si>
    <t>13</t>
  </si>
  <si>
    <t>赵春福</t>
  </si>
  <si>
    <t>14</t>
  </si>
  <si>
    <t>陈文新</t>
  </si>
  <si>
    <t>15</t>
  </si>
  <si>
    <t>陈铁</t>
  </si>
  <si>
    <t>西跃村唐地、雷圈</t>
  </si>
  <si>
    <t>16</t>
  </si>
  <si>
    <t>王振祥</t>
  </si>
  <si>
    <t>兴海街道裴家村</t>
  </si>
  <si>
    <t>裴家村五组</t>
  </si>
  <si>
    <t>17</t>
  </si>
  <si>
    <t>裴光全</t>
  </si>
  <si>
    <t>裴家村四组</t>
  </si>
  <si>
    <t>150</t>
  </si>
  <si>
    <t>18</t>
  </si>
  <si>
    <t>裴光动</t>
  </si>
  <si>
    <t>220</t>
  </si>
  <si>
    <t>19</t>
  </si>
  <si>
    <t>刘杰福</t>
  </si>
  <si>
    <t>270</t>
  </si>
  <si>
    <t>20</t>
  </si>
  <si>
    <t>王青山</t>
  </si>
  <si>
    <t>21</t>
  </si>
  <si>
    <t>刘国双</t>
  </si>
  <si>
    <t>22</t>
  </si>
  <si>
    <t>郭向久</t>
  </si>
  <si>
    <t>裴家村三组</t>
  </si>
  <si>
    <t>23</t>
  </si>
  <si>
    <t>刘兆军</t>
  </si>
  <si>
    <t>裴家村一组</t>
  </si>
  <si>
    <t>24</t>
  </si>
  <si>
    <t>王文有</t>
  </si>
  <si>
    <t>25</t>
  </si>
  <si>
    <t>郑锡鑫</t>
  </si>
  <si>
    <t>26</t>
  </si>
  <si>
    <t>裴光进</t>
  </si>
  <si>
    <t>27</t>
  </si>
  <si>
    <t>裴昌利</t>
  </si>
  <si>
    <t>裴家村二组</t>
  </si>
  <si>
    <t>28</t>
  </si>
  <si>
    <t>许连付</t>
  </si>
  <si>
    <t>29</t>
  </si>
  <si>
    <t>刘焕库</t>
  </si>
  <si>
    <t>30</t>
  </si>
  <si>
    <t>王春良</t>
  </si>
  <si>
    <t>31</t>
  </si>
  <si>
    <t>王力江</t>
  </si>
  <si>
    <t>32</t>
  </si>
  <si>
    <t>石岗</t>
  </si>
  <si>
    <t>33</t>
  </si>
  <si>
    <t>石凯</t>
  </si>
  <si>
    <t>34</t>
  </si>
  <si>
    <t>裴路武</t>
  </si>
  <si>
    <t>35</t>
  </si>
  <si>
    <t>李凤伟</t>
  </si>
  <si>
    <t>36</t>
  </si>
  <si>
    <t>裴录双</t>
  </si>
  <si>
    <t>37</t>
  </si>
  <si>
    <t>杨素芬</t>
  </si>
  <si>
    <t>38</t>
  </si>
  <si>
    <t>陈宝贵</t>
  </si>
  <si>
    <t>39</t>
  </si>
  <si>
    <t>王秀艳</t>
  </si>
  <si>
    <t>40</t>
  </si>
  <si>
    <t>孙世阅</t>
  </si>
  <si>
    <t>41</t>
  </si>
  <si>
    <t>裴天敏</t>
  </si>
  <si>
    <t>42</t>
  </si>
  <si>
    <t>李胜利</t>
  </si>
  <si>
    <t>43</t>
  </si>
  <si>
    <t>刘涣宝</t>
  </si>
  <si>
    <t>44</t>
  </si>
  <si>
    <t>李维东</t>
  </si>
  <si>
    <t>45</t>
  </si>
  <si>
    <t>佟凤国</t>
  </si>
  <si>
    <t>46</t>
  </si>
  <si>
    <t>佟凤双</t>
  </si>
  <si>
    <t>47</t>
  </si>
  <si>
    <t xml:space="preserve"> 刘焕文</t>
  </si>
  <si>
    <t>48</t>
  </si>
  <si>
    <t>刘焕元</t>
  </si>
  <si>
    <t>49</t>
  </si>
  <si>
    <t>邵成亮</t>
  </si>
  <si>
    <t>50</t>
  </si>
  <si>
    <t>石宝孝</t>
  </si>
  <si>
    <t>51</t>
  </si>
  <si>
    <t>马占良</t>
  </si>
  <si>
    <t>52</t>
  </si>
  <si>
    <t>邓桂香</t>
  </si>
  <si>
    <t>53</t>
  </si>
  <si>
    <t>邓桂芳</t>
  </si>
  <si>
    <t>54</t>
  </si>
  <si>
    <t>赵立永</t>
  </si>
  <si>
    <t>55</t>
  </si>
  <si>
    <t>邵成柱</t>
  </si>
  <si>
    <t>56</t>
  </si>
  <si>
    <t>赵立宝</t>
  </si>
  <si>
    <t>57</t>
  </si>
  <si>
    <t>佟古军</t>
  </si>
  <si>
    <t>58</t>
  </si>
  <si>
    <t>吕长军</t>
  </si>
  <si>
    <t>59</t>
  </si>
  <si>
    <t>刘术宽</t>
  </si>
  <si>
    <t>60</t>
  </si>
  <si>
    <t>刘焕友</t>
  </si>
  <si>
    <t>61</t>
  </si>
  <si>
    <t>李福斌</t>
  </si>
  <si>
    <t>62</t>
  </si>
  <si>
    <t>孟召有</t>
  </si>
  <si>
    <t>63</t>
  </si>
  <si>
    <t>王晓艳</t>
  </si>
  <si>
    <t>64</t>
  </si>
  <si>
    <t>邓国强</t>
  </si>
  <si>
    <t>65</t>
  </si>
  <si>
    <t>胡岭</t>
  </si>
  <si>
    <t>66</t>
  </si>
  <si>
    <t>尚瑞凤</t>
  </si>
  <si>
    <t>67</t>
  </si>
  <si>
    <t>王振和</t>
  </si>
  <si>
    <t>68</t>
  </si>
  <si>
    <t>裴芷站</t>
  </si>
  <si>
    <t>69</t>
  </si>
  <si>
    <t>徐少新</t>
  </si>
  <si>
    <t>70</t>
  </si>
  <si>
    <t>徐浩</t>
  </si>
  <si>
    <t>71</t>
  </si>
  <si>
    <t>周志成</t>
  </si>
  <si>
    <t>72</t>
  </si>
  <si>
    <t>董玉权</t>
  </si>
  <si>
    <t>73</t>
  </si>
  <si>
    <t>裴广青</t>
  </si>
  <si>
    <t>74</t>
  </si>
  <si>
    <t>赵恒刚</t>
  </si>
  <si>
    <t>75</t>
  </si>
  <si>
    <t>赵国恒</t>
  </si>
  <si>
    <t>76</t>
  </si>
  <si>
    <t>陈长伟</t>
  </si>
  <si>
    <t>77</t>
  </si>
  <si>
    <t>张振海</t>
  </si>
  <si>
    <t>78</t>
  </si>
  <si>
    <t>徐少辉</t>
  </si>
  <si>
    <t>79</t>
  </si>
  <si>
    <t>常怀涛</t>
  </si>
  <si>
    <t>80</t>
  </si>
  <si>
    <t>安桂春</t>
  </si>
  <si>
    <t>81</t>
  </si>
  <si>
    <t>苏洪岐</t>
  </si>
  <si>
    <t>兴海街道东跃村</t>
  </si>
  <si>
    <t>东跃村二组</t>
  </si>
  <si>
    <t>82</t>
  </si>
  <si>
    <t>胡民</t>
  </si>
  <si>
    <t>东跃村五组</t>
  </si>
  <si>
    <t>83</t>
  </si>
  <si>
    <t>东跃村一组</t>
  </si>
  <si>
    <t>84</t>
  </si>
  <si>
    <t>85</t>
  </si>
  <si>
    <t>李在文</t>
  </si>
  <si>
    <t>86</t>
  </si>
  <si>
    <t>李在平</t>
  </si>
  <si>
    <t>87</t>
  </si>
  <si>
    <t>李长宏</t>
  </si>
  <si>
    <t>88</t>
  </si>
  <si>
    <t>李长如</t>
  </si>
  <si>
    <t>89</t>
  </si>
  <si>
    <t>张洪彬</t>
  </si>
  <si>
    <t>东跃村三组</t>
  </si>
  <si>
    <t>90</t>
  </si>
  <si>
    <t>李春</t>
  </si>
  <si>
    <t>91</t>
  </si>
  <si>
    <t>裴昌明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</si>
</sst>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b/>
      <sz val="15"/>
      <name val="黑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176" fontId="4" fillId="0" borderId="5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1" fillId="0" borderId="6" xfId="0" applyFont="1" applyFill="1" applyBorder="1" applyAlignment="1"/>
    <xf numFmtId="0" fontId="0" fillId="0" borderId="0" xfId="0" applyFont="1">
      <alignment vertical="center"/>
    </xf>
    <xf numFmtId="0" fontId="5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4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239395</xdr:colOff>
      <xdr:row>0</xdr:row>
      <xdr:rowOff>405130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58870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239395</xdr:colOff>
      <xdr:row>0</xdr:row>
      <xdr:rowOff>405130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58870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Y95"/>
  <sheetViews>
    <sheetView tabSelected="1" workbookViewId="0">
      <pane ySplit="4" topLeftCell="A66" activePane="bottomLeft" state="frozen"/>
      <selection/>
      <selection pane="bottomLeft" activeCell="X90" sqref="X90"/>
    </sheetView>
  </sheetViews>
  <sheetFormatPr defaultColWidth="9" defaultRowHeight="27" customHeight="1"/>
  <cols>
    <col min="1" max="1" width="3.875" style="3" customWidth="1"/>
    <col min="2" max="2" width="6" style="3" customWidth="1"/>
    <col min="3" max="3" width="2.375" style="3" customWidth="1"/>
    <col min="4" max="4" width="2.125" style="3" customWidth="1"/>
    <col min="5" max="5" width="1.375" style="3" customWidth="1"/>
    <col min="6" max="6" width="1.75" style="3" customWidth="1"/>
    <col min="7" max="7" width="6.25" style="3" customWidth="1"/>
    <col min="8" max="8" width="9.75" style="3" customWidth="1"/>
    <col min="9" max="9" width="4.25" style="3" customWidth="1"/>
    <col min="10" max="10" width="2.5" style="3" customWidth="1"/>
    <col min="11" max="11" width="4.625" style="3" customWidth="1"/>
    <col min="12" max="12" width="4" style="3" customWidth="1"/>
    <col min="13" max="13" width="3" style="3" customWidth="1"/>
    <col min="14" max="14" width="3.5" style="4" customWidth="1"/>
    <col min="15" max="15" width="6.875" style="5" customWidth="1"/>
    <col min="16" max="16" width="4.625" style="5" customWidth="1"/>
    <col min="17" max="17" width="4.25" style="3" customWidth="1"/>
    <col min="18" max="18" width="3.875" style="3" customWidth="1"/>
    <col min="19" max="19" width="2.25" style="3" customWidth="1"/>
    <col min="20" max="20" width="3.625" style="5" customWidth="1"/>
    <col min="21" max="21" width="5.875" style="5" customWidth="1"/>
    <col min="22" max="22" width="4.625" style="5" customWidth="1"/>
    <col min="23" max="23" width="4.25" style="3" customWidth="1"/>
    <col min="24" max="24" width="7.375" style="3" customWidth="1"/>
  </cols>
  <sheetData>
    <row r="1" ht="42" customHeight="1" spans="1:2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  <c r="O1" s="18"/>
      <c r="P1" s="18"/>
      <c r="Q1" s="6"/>
      <c r="R1" s="6"/>
      <c r="S1" s="6"/>
      <c r="T1" s="18"/>
      <c r="U1" s="18"/>
      <c r="V1" s="18"/>
      <c r="W1" s="6"/>
      <c r="X1" s="25"/>
    </row>
    <row r="2" ht="30" customHeight="1" spans="1:24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  <c r="O2" s="20"/>
      <c r="P2" s="20"/>
      <c r="Q2" s="8"/>
      <c r="R2" s="8"/>
      <c r="S2" s="8"/>
      <c r="T2" s="20"/>
      <c r="U2" s="20"/>
      <c r="V2" s="20"/>
      <c r="W2" s="8"/>
      <c r="X2" s="26"/>
    </row>
    <row r="3" ht="22.5" customHeight="1" spans="1:2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1"/>
      <c r="O3" s="22"/>
      <c r="P3" s="22"/>
      <c r="Q3" s="10"/>
      <c r="R3" s="10"/>
      <c r="S3" s="10"/>
      <c r="T3" s="22"/>
      <c r="U3" s="22"/>
      <c r="V3" s="22"/>
      <c r="W3" s="10"/>
      <c r="X3" s="27"/>
    </row>
    <row r="4" ht="39" customHeight="1" spans="1:24">
      <c r="A4" s="11" t="s">
        <v>1</v>
      </c>
      <c r="B4" s="11" t="s">
        <v>2</v>
      </c>
      <c r="C4" s="11" t="s">
        <v>3</v>
      </c>
      <c r="D4" s="11"/>
      <c r="E4" s="11"/>
      <c r="F4" s="11"/>
      <c r="G4" s="11"/>
      <c r="H4" s="11" t="s">
        <v>4</v>
      </c>
      <c r="I4" s="11"/>
      <c r="J4" s="11" t="s">
        <v>5</v>
      </c>
      <c r="K4" s="11"/>
      <c r="L4" s="11" t="s">
        <v>6</v>
      </c>
      <c r="M4" s="11"/>
      <c r="N4" s="23" t="s">
        <v>7</v>
      </c>
      <c r="O4" s="24"/>
      <c r="P4" s="24" t="s">
        <v>8</v>
      </c>
      <c r="Q4" s="11"/>
      <c r="R4" s="11" t="s">
        <v>9</v>
      </c>
      <c r="S4" s="11"/>
      <c r="T4" s="24" t="s">
        <v>10</v>
      </c>
      <c r="U4" s="24"/>
      <c r="V4" s="24" t="s">
        <v>11</v>
      </c>
      <c r="W4" s="11"/>
      <c r="X4" s="28" t="s">
        <v>12</v>
      </c>
    </row>
    <row r="5" s="1" customFormat="1" ht="24" customHeight="1" spans="1:24">
      <c r="A5" s="11" t="s">
        <v>13</v>
      </c>
      <c r="B5" s="12" t="s">
        <v>14</v>
      </c>
      <c r="C5" s="13" t="s">
        <v>15</v>
      </c>
      <c r="D5" s="13"/>
      <c r="E5" s="13"/>
      <c r="F5" s="13"/>
      <c r="G5" s="13"/>
      <c r="H5" s="11" t="s">
        <v>16</v>
      </c>
      <c r="I5" s="11"/>
      <c r="J5" s="23">
        <v>13</v>
      </c>
      <c r="K5" s="11"/>
      <c r="L5" s="23">
        <f>J5</f>
        <v>13</v>
      </c>
      <c r="M5" s="11"/>
      <c r="N5" s="24">
        <f>L5*1290</f>
        <v>16770</v>
      </c>
      <c r="O5" s="24"/>
      <c r="P5" s="24">
        <f>N5*0.041</f>
        <v>687.57</v>
      </c>
      <c r="Q5" s="11"/>
      <c r="R5" s="29">
        <v>0.8</v>
      </c>
      <c r="S5" s="11"/>
      <c r="T5" s="24">
        <f>P5*0.8</f>
        <v>550.056</v>
      </c>
      <c r="U5" s="24"/>
      <c r="V5" s="24">
        <f>P5*0.2</f>
        <v>137.514</v>
      </c>
      <c r="W5" s="11"/>
      <c r="X5" s="30"/>
    </row>
    <row r="6" s="1" customFormat="1" ht="24" customHeight="1" spans="1:24">
      <c r="A6" s="11" t="s">
        <v>17</v>
      </c>
      <c r="B6" s="12" t="s">
        <v>18</v>
      </c>
      <c r="C6" s="13" t="s">
        <v>15</v>
      </c>
      <c r="D6" s="13"/>
      <c r="E6" s="13"/>
      <c r="F6" s="13"/>
      <c r="G6" s="13"/>
      <c r="H6" s="11" t="s">
        <v>16</v>
      </c>
      <c r="I6" s="11"/>
      <c r="J6" s="23">
        <v>12.44</v>
      </c>
      <c r="K6" s="11"/>
      <c r="L6" s="23">
        <f t="shared" ref="L6:L69" si="0">J6</f>
        <v>12.44</v>
      </c>
      <c r="M6" s="11"/>
      <c r="N6" s="24">
        <f t="shared" ref="N6:N69" si="1">L6*1290</f>
        <v>16047.6</v>
      </c>
      <c r="O6" s="24"/>
      <c r="P6" s="24">
        <f t="shared" ref="P6:P69" si="2">N6*0.041</f>
        <v>657.9516</v>
      </c>
      <c r="Q6" s="11"/>
      <c r="R6" s="29">
        <v>0.8</v>
      </c>
      <c r="S6" s="11"/>
      <c r="T6" s="24">
        <f t="shared" ref="T6:T69" si="3">P6*0.8</f>
        <v>526.36128</v>
      </c>
      <c r="U6" s="24"/>
      <c r="V6" s="24">
        <f t="shared" ref="V6:V69" si="4">P6*0.2</f>
        <v>131.59032</v>
      </c>
      <c r="W6" s="11"/>
      <c r="X6" s="30"/>
    </row>
    <row r="7" s="1" customFormat="1" ht="24" customHeight="1" spans="1:25">
      <c r="A7" s="11" t="s">
        <v>19</v>
      </c>
      <c r="B7" s="12" t="s">
        <v>20</v>
      </c>
      <c r="C7" s="13" t="s">
        <v>15</v>
      </c>
      <c r="D7" s="13"/>
      <c r="E7" s="13"/>
      <c r="F7" s="13"/>
      <c r="G7" s="13"/>
      <c r="H7" s="11" t="s">
        <v>16</v>
      </c>
      <c r="I7" s="11"/>
      <c r="J7" s="23">
        <v>30</v>
      </c>
      <c r="K7" s="11"/>
      <c r="L7" s="23">
        <f t="shared" si="0"/>
        <v>30</v>
      </c>
      <c r="M7" s="11"/>
      <c r="N7" s="24">
        <f t="shared" si="1"/>
        <v>38700</v>
      </c>
      <c r="O7" s="24"/>
      <c r="P7" s="24">
        <f t="shared" si="2"/>
        <v>1586.7</v>
      </c>
      <c r="Q7" s="11"/>
      <c r="R7" s="29">
        <v>0.8</v>
      </c>
      <c r="S7" s="11"/>
      <c r="T7" s="24">
        <f t="shared" si="3"/>
        <v>1269.36</v>
      </c>
      <c r="U7" s="24"/>
      <c r="V7" s="24">
        <f t="shared" si="4"/>
        <v>317.34</v>
      </c>
      <c r="W7" s="11"/>
      <c r="X7" s="30"/>
      <c r="Y7"/>
    </row>
    <row r="8" s="1" customFormat="1" ht="24" customHeight="1" spans="1:25">
      <c r="A8" s="11" t="s">
        <v>21</v>
      </c>
      <c r="B8" s="13" t="s">
        <v>22</v>
      </c>
      <c r="C8" s="13" t="s">
        <v>15</v>
      </c>
      <c r="D8" s="13"/>
      <c r="E8" s="13"/>
      <c r="F8" s="13"/>
      <c r="G8" s="13"/>
      <c r="H8" s="11" t="s">
        <v>16</v>
      </c>
      <c r="I8" s="11"/>
      <c r="J8" s="23">
        <v>5.15</v>
      </c>
      <c r="K8" s="11"/>
      <c r="L8" s="23">
        <f t="shared" si="0"/>
        <v>5.15</v>
      </c>
      <c r="M8" s="11"/>
      <c r="N8" s="24">
        <f t="shared" si="1"/>
        <v>6643.5</v>
      </c>
      <c r="O8" s="24"/>
      <c r="P8" s="24">
        <f t="shared" si="2"/>
        <v>272.3835</v>
      </c>
      <c r="Q8" s="11"/>
      <c r="R8" s="29">
        <v>0.8</v>
      </c>
      <c r="S8" s="11"/>
      <c r="T8" s="24">
        <f t="shared" si="3"/>
        <v>217.9068</v>
      </c>
      <c r="U8" s="24"/>
      <c r="V8" s="24">
        <f t="shared" si="4"/>
        <v>54.4767</v>
      </c>
      <c r="W8" s="11"/>
      <c r="X8" s="30"/>
      <c r="Y8"/>
    </row>
    <row r="9" s="1" customFormat="1" ht="24" customHeight="1" spans="1:25">
      <c r="A9" s="11" t="s">
        <v>23</v>
      </c>
      <c r="B9" s="13" t="s">
        <v>24</v>
      </c>
      <c r="C9" s="13" t="s">
        <v>15</v>
      </c>
      <c r="D9" s="13"/>
      <c r="E9" s="13"/>
      <c r="F9" s="13"/>
      <c r="G9" s="13"/>
      <c r="H9" s="11" t="s">
        <v>16</v>
      </c>
      <c r="I9" s="11"/>
      <c r="J9" s="23">
        <v>9.27</v>
      </c>
      <c r="K9" s="11"/>
      <c r="L9" s="23">
        <f t="shared" si="0"/>
        <v>9.27</v>
      </c>
      <c r="M9" s="11"/>
      <c r="N9" s="24">
        <f t="shared" si="1"/>
        <v>11958.3</v>
      </c>
      <c r="O9" s="24"/>
      <c r="P9" s="24">
        <f t="shared" si="2"/>
        <v>490.2903</v>
      </c>
      <c r="Q9" s="11"/>
      <c r="R9" s="29">
        <v>0.8</v>
      </c>
      <c r="S9" s="11"/>
      <c r="T9" s="24">
        <f t="shared" si="3"/>
        <v>392.23224</v>
      </c>
      <c r="U9" s="24"/>
      <c r="V9" s="24">
        <f t="shared" si="4"/>
        <v>98.05806</v>
      </c>
      <c r="W9" s="11"/>
      <c r="X9" s="30"/>
      <c r="Y9"/>
    </row>
    <row r="10" s="1" customFormat="1" ht="24" customHeight="1" spans="1:25">
      <c r="A10" s="11" t="s">
        <v>25</v>
      </c>
      <c r="B10" s="13" t="s">
        <v>26</v>
      </c>
      <c r="C10" s="13" t="s">
        <v>15</v>
      </c>
      <c r="D10" s="13"/>
      <c r="E10" s="13"/>
      <c r="F10" s="13"/>
      <c r="G10" s="13"/>
      <c r="H10" s="11" t="s">
        <v>27</v>
      </c>
      <c r="I10" s="11"/>
      <c r="J10" s="23">
        <v>10.53</v>
      </c>
      <c r="K10" s="11"/>
      <c r="L10" s="23">
        <f t="shared" si="0"/>
        <v>10.53</v>
      </c>
      <c r="M10" s="11"/>
      <c r="N10" s="24">
        <f t="shared" si="1"/>
        <v>13583.7</v>
      </c>
      <c r="O10" s="24"/>
      <c r="P10" s="24">
        <f t="shared" si="2"/>
        <v>556.9317</v>
      </c>
      <c r="Q10" s="11"/>
      <c r="R10" s="29">
        <v>0.8</v>
      </c>
      <c r="S10" s="11"/>
      <c r="T10" s="24">
        <f t="shared" si="3"/>
        <v>445.54536</v>
      </c>
      <c r="U10" s="24"/>
      <c r="V10" s="24">
        <f t="shared" si="4"/>
        <v>111.38634</v>
      </c>
      <c r="W10" s="11"/>
      <c r="X10" s="30"/>
      <c r="Y10"/>
    </row>
    <row r="11" s="1" customFormat="1" ht="24" customHeight="1" spans="1:25">
      <c r="A11" s="11" t="s">
        <v>28</v>
      </c>
      <c r="B11" s="13" t="s">
        <v>29</v>
      </c>
      <c r="C11" s="13" t="s">
        <v>15</v>
      </c>
      <c r="D11" s="13"/>
      <c r="E11" s="13"/>
      <c r="F11" s="13"/>
      <c r="G11" s="13"/>
      <c r="H11" s="11" t="s">
        <v>30</v>
      </c>
      <c r="I11" s="11"/>
      <c r="J11" s="23">
        <v>35.16</v>
      </c>
      <c r="K11" s="11"/>
      <c r="L11" s="23">
        <f t="shared" si="0"/>
        <v>35.16</v>
      </c>
      <c r="M11" s="11"/>
      <c r="N11" s="24">
        <f t="shared" si="1"/>
        <v>45356.4</v>
      </c>
      <c r="O11" s="24"/>
      <c r="P11" s="24">
        <f t="shared" si="2"/>
        <v>1859.6124</v>
      </c>
      <c r="Q11" s="11"/>
      <c r="R11" s="29">
        <v>0.8</v>
      </c>
      <c r="S11" s="11"/>
      <c r="T11" s="24">
        <f t="shared" si="3"/>
        <v>1487.68992</v>
      </c>
      <c r="U11" s="24"/>
      <c r="V11" s="24">
        <f t="shared" si="4"/>
        <v>371.92248</v>
      </c>
      <c r="W11" s="11"/>
      <c r="X11" s="30"/>
      <c r="Y11"/>
    </row>
    <row r="12" s="1" customFormat="1" ht="24" customHeight="1" spans="1:25">
      <c r="A12" s="11" t="s">
        <v>31</v>
      </c>
      <c r="B12" s="13" t="s">
        <v>32</v>
      </c>
      <c r="C12" s="13" t="s">
        <v>15</v>
      </c>
      <c r="D12" s="13"/>
      <c r="E12" s="13"/>
      <c r="F12" s="13"/>
      <c r="G12" s="13"/>
      <c r="H12" s="11" t="s">
        <v>16</v>
      </c>
      <c r="I12" s="11"/>
      <c r="J12" s="23">
        <v>7.65</v>
      </c>
      <c r="K12" s="11"/>
      <c r="L12" s="23">
        <f t="shared" si="0"/>
        <v>7.65</v>
      </c>
      <c r="M12" s="11"/>
      <c r="N12" s="24">
        <f t="shared" si="1"/>
        <v>9868.5</v>
      </c>
      <c r="O12" s="24"/>
      <c r="P12" s="24">
        <f t="shared" si="2"/>
        <v>404.6085</v>
      </c>
      <c r="Q12" s="11"/>
      <c r="R12" s="29">
        <v>0.8</v>
      </c>
      <c r="S12" s="11"/>
      <c r="T12" s="24">
        <f t="shared" si="3"/>
        <v>323.6868</v>
      </c>
      <c r="U12" s="24"/>
      <c r="V12" s="24">
        <f t="shared" si="4"/>
        <v>80.9217</v>
      </c>
      <c r="W12" s="11"/>
      <c r="X12" s="30"/>
      <c r="Y12"/>
    </row>
    <row r="13" s="1" customFormat="1" ht="24" customHeight="1" spans="1:25">
      <c r="A13" s="11" t="s">
        <v>33</v>
      </c>
      <c r="B13" s="13" t="s">
        <v>34</v>
      </c>
      <c r="C13" s="13" t="s">
        <v>15</v>
      </c>
      <c r="D13" s="13"/>
      <c r="E13" s="13"/>
      <c r="F13" s="13"/>
      <c r="G13" s="13"/>
      <c r="H13" s="11" t="s">
        <v>30</v>
      </c>
      <c r="I13" s="11"/>
      <c r="J13" s="23">
        <v>81</v>
      </c>
      <c r="K13" s="11"/>
      <c r="L13" s="23">
        <f t="shared" si="0"/>
        <v>81</v>
      </c>
      <c r="M13" s="11"/>
      <c r="N13" s="24">
        <f t="shared" si="1"/>
        <v>104490</v>
      </c>
      <c r="O13" s="24"/>
      <c r="P13" s="24">
        <f t="shared" si="2"/>
        <v>4284.09</v>
      </c>
      <c r="Q13" s="11"/>
      <c r="R13" s="29">
        <v>0.8</v>
      </c>
      <c r="S13" s="11"/>
      <c r="T13" s="24">
        <f t="shared" si="3"/>
        <v>3427.272</v>
      </c>
      <c r="U13" s="24"/>
      <c r="V13" s="24">
        <f t="shared" si="4"/>
        <v>856.818</v>
      </c>
      <c r="W13" s="11"/>
      <c r="X13" s="30"/>
      <c r="Y13"/>
    </row>
    <row r="14" s="1" customFormat="1" ht="24" customHeight="1" spans="1:25">
      <c r="A14" s="11" t="s">
        <v>35</v>
      </c>
      <c r="B14" s="13" t="s">
        <v>36</v>
      </c>
      <c r="C14" s="13" t="s">
        <v>15</v>
      </c>
      <c r="D14" s="13"/>
      <c r="E14" s="13"/>
      <c r="F14" s="13"/>
      <c r="G14" s="13"/>
      <c r="H14" s="11" t="s">
        <v>16</v>
      </c>
      <c r="I14" s="11"/>
      <c r="J14" s="23">
        <v>9.59</v>
      </c>
      <c r="K14" s="11"/>
      <c r="L14" s="23">
        <f t="shared" si="0"/>
        <v>9.59</v>
      </c>
      <c r="M14" s="11"/>
      <c r="N14" s="24">
        <f t="shared" si="1"/>
        <v>12371.1</v>
      </c>
      <c r="O14" s="24"/>
      <c r="P14" s="24">
        <f t="shared" si="2"/>
        <v>507.2151</v>
      </c>
      <c r="Q14" s="11"/>
      <c r="R14" s="29">
        <v>0.8</v>
      </c>
      <c r="S14" s="11"/>
      <c r="T14" s="24">
        <f t="shared" si="3"/>
        <v>405.77208</v>
      </c>
      <c r="U14" s="24"/>
      <c r="V14" s="24">
        <f t="shared" si="4"/>
        <v>101.44302</v>
      </c>
      <c r="W14" s="11"/>
      <c r="X14" s="30"/>
      <c r="Y14"/>
    </row>
    <row r="15" s="1" customFormat="1" ht="24" customHeight="1" spans="1:25">
      <c r="A15" s="11" t="s">
        <v>37</v>
      </c>
      <c r="B15" s="13" t="s">
        <v>38</v>
      </c>
      <c r="C15" s="13" t="s">
        <v>15</v>
      </c>
      <c r="D15" s="13"/>
      <c r="E15" s="13"/>
      <c r="F15" s="13"/>
      <c r="G15" s="13"/>
      <c r="H15" s="11" t="s">
        <v>39</v>
      </c>
      <c r="I15" s="11"/>
      <c r="J15" s="23">
        <v>96</v>
      </c>
      <c r="K15" s="11"/>
      <c r="L15" s="23">
        <f t="shared" si="0"/>
        <v>96</v>
      </c>
      <c r="M15" s="11"/>
      <c r="N15" s="24">
        <f t="shared" si="1"/>
        <v>123840</v>
      </c>
      <c r="O15" s="24"/>
      <c r="P15" s="24">
        <f t="shared" si="2"/>
        <v>5077.44</v>
      </c>
      <c r="Q15" s="11"/>
      <c r="R15" s="29">
        <v>0.8</v>
      </c>
      <c r="S15" s="11"/>
      <c r="T15" s="24">
        <f t="shared" si="3"/>
        <v>4061.952</v>
      </c>
      <c r="U15" s="24"/>
      <c r="V15" s="24">
        <f t="shared" si="4"/>
        <v>1015.488</v>
      </c>
      <c r="W15" s="11"/>
      <c r="X15" s="30"/>
      <c r="Y15"/>
    </row>
    <row r="16" s="1" customFormat="1" ht="24" customHeight="1" spans="1:25">
      <c r="A16" s="11" t="s">
        <v>40</v>
      </c>
      <c r="B16" s="13" t="s">
        <v>41</v>
      </c>
      <c r="C16" s="13" t="s">
        <v>15</v>
      </c>
      <c r="D16" s="13"/>
      <c r="E16" s="13"/>
      <c r="F16" s="13"/>
      <c r="G16" s="13"/>
      <c r="H16" s="11" t="s">
        <v>27</v>
      </c>
      <c r="I16" s="11"/>
      <c r="J16" s="23">
        <v>96</v>
      </c>
      <c r="K16" s="11"/>
      <c r="L16" s="23">
        <f t="shared" si="0"/>
        <v>96</v>
      </c>
      <c r="M16" s="11"/>
      <c r="N16" s="24">
        <f t="shared" si="1"/>
        <v>123840</v>
      </c>
      <c r="O16" s="24"/>
      <c r="P16" s="24">
        <f t="shared" si="2"/>
        <v>5077.44</v>
      </c>
      <c r="Q16" s="11"/>
      <c r="R16" s="29">
        <v>0.8</v>
      </c>
      <c r="S16" s="11"/>
      <c r="T16" s="24">
        <f t="shared" si="3"/>
        <v>4061.952</v>
      </c>
      <c r="U16" s="24"/>
      <c r="V16" s="24">
        <f t="shared" si="4"/>
        <v>1015.488</v>
      </c>
      <c r="W16" s="11"/>
      <c r="X16" s="30"/>
      <c r="Y16"/>
    </row>
    <row r="17" s="1" customFormat="1" ht="24" customHeight="1" spans="1:25">
      <c r="A17" s="11" t="s">
        <v>42</v>
      </c>
      <c r="B17" s="14" t="s">
        <v>43</v>
      </c>
      <c r="C17" s="13" t="s">
        <v>15</v>
      </c>
      <c r="D17" s="13"/>
      <c r="E17" s="13"/>
      <c r="F17" s="13"/>
      <c r="G17" s="13"/>
      <c r="H17" s="11" t="s">
        <v>30</v>
      </c>
      <c r="I17" s="11"/>
      <c r="J17" s="23">
        <v>111.3</v>
      </c>
      <c r="K17" s="11"/>
      <c r="L17" s="23">
        <f t="shared" si="0"/>
        <v>111.3</v>
      </c>
      <c r="M17" s="11"/>
      <c r="N17" s="24">
        <f t="shared" si="1"/>
        <v>143577</v>
      </c>
      <c r="O17" s="24"/>
      <c r="P17" s="24">
        <f t="shared" si="2"/>
        <v>5886.657</v>
      </c>
      <c r="Q17" s="11"/>
      <c r="R17" s="29">
        <v>0.8</v>
      </c>
      <c r="S17" s="11"/>
      <c r="T17" s="24">
        <f t="shared" si="3"/>
        <v>4709.3256</v>
      </c>
      <c r="U17" s="24"/>
      <c r="V17" s="24">
        <f t="shared" si="4"/>
        <v>1177.3314</v>
      </c>
      <c r="W17" s="11"/>
      <c r="X17" s="31"/>
      <c r="Y17"/>
    </row>
    <row r="18" s="2" customFormat="1" ht="24" customHeight="1" spans="1:25">
      <c r="A18" s="11" t="s">
        <v>44</v>
      </c>
      <c r="B18" s="12" t="s">
        <v>45</v>
      </c>
      <c r="C18" s="13" t="s">
        <v>15</v>
      </c>
      <c r="D18" s="13"/>
      <c r="E18" s="13"/>
      <c r="F18" s="13"/>
      <c r="G18" s="13"/>
      <c r="H18" s="11" t="s">
        <v>27</v>
      </c>
      <c r="I18" s="11"/>
      <c r="J18" s="23">
        <v>155</v>
      </c>
      <c r="K18" s="11"/>
      <c r="L18" s="23">
        <f t="shared" si="0"/>
        <v>155</v>
      </c>
      <c r="M18" s="11"/>
      <c r="N18" s="24">
        <f t="shared" si="1"/>
        <v>199950</v>
      </c>
      <c r="O18" s="24"/>
      <c r="P18" s="24">
        <f t="shared" si="2"/>
        <v>8197.95</v>
      </c>
      <c r="Q18" s="11"/>
      <c r="R18" s="29">
        <v>0.8</v>
      </c>
      <c r="S18" s="11"/>
      <c r="T18" s="24">
        <f t="shared" si="3"/>
        <v>6558.36</v>
      </c>
      <c r="U18" s="24"/>
      <c r="V18" s="24">
        <f t="shared" si="4"/>
        <v>1639.59</v>
      </c>
      <c r="W18" s="11"/>
      <c r="X18" s="32"/>
      <c r="Y18" s="34"/>
    </row>
    <row r="19" customHeight="1" spans="1:24">
      <c r="A19" s="11" t="s">
        <v>46</v>
      </c>
      <c r="B19" s="14" t="s">
        <v>47</v>
      </c>
      <c r="C19" s="13" t="s">
        <v>15</v>
      </c>
      <c r="D19" s="13"/>
      <c r="E19" s="13"/>
      <c r="F19" s="13"/>
      <c r="G19" s="13"/>
      <c r="H19" s="11" t="s">
        <v>48</v>
      </c>
      <c r="I19" s="11"/>
      <c r="J19" s="23">
        <v>380</v>
      </c>
      <c r="K19" s="11"/>
      <c r="L19" s="23">
        <f t="shared" si="0"/>
        <v>380</v>
      </c>
      <c r="M19" s="11"/>
      <c r="N19" s="24">
        <f t="shared" si="1"/>
        <v>490200</v>
      </c>
      <c r="O19" s="24"/>
      <c r="P19" s="24">
        <f t="shared" si="2"/>
        <v>20098.2</v>
      </c>
      <c r="Q19" s="11"/>
      <c r="R19" s="29">
        <v>0.8</v>
      </c>
      <c r="S19" s="11"/>
      <c r="T19" s="24">
        <f t="shared" si="3"/>
        <v>16078.56</v>
      </c>
      <c r="U19" s="24"/>
      <c r="V19" s="24">
        <f t="shared" si="4"/>
        <v>4019.64</v>
      </c>
      <c r="W19" s="11"/>
      <c r="X19" s="33"/>
    </row>
    <row r="20" customHeight="1" spans="1:24">
      <c r="A20" s="11" t="s">
        <v>49</v>
      </c>
      <c r="B20" s="15" t="s">
        <v>50</v>
      </c>
      <c r="C20" s="13" t="s">
        <v>51</v>
      </c>
      <c r="D20" s="13"/>
      <c r="E20" s="13"/>
      <c r="F20" s="13"/>
      <c r="G20" s="13"/>
      <c r="H20" s="11" t="s">
        <v>52</v>
      </c>
      <c r="I20" s="11"/>
      <c r="J20" s="23">
        <v>109.21</v>
      </c>
      <c r="K20" s="11"/>
      <c r="L20" s="23">
        <f t="shared" si="0"/>
        <v>109.21</v>
      </c>
      <c r="M20" s="11"/>
      <c r="N20" s="24">
        <f t="shared" si="1"/>
        <v>140880.9</v>
      </c>
      <c r="O20" s="24"/>
      <c r="P20" s="24">
        <f t="shared" si="2"/>
        <v>5776.1169</v>
      </c>
      <c r="Q20" s="11"/>
      <c r="R20" s="29">
        <v>0.8</v>
      </c>
      <c r="S20" s="11"/>
      <c r="T20" s="24">
        <f t="shared" si="3"/>
        <v>4620.89352</v>
      </c>
      <c r="U20" s="24"/>
      <c r="V20" s="24">
        <f t="shared" si="4"/>
        <v>1155.22338</v>
      </c>
      <c r="W20" s="11"/>
      <c r="X20" s="31"/>
    </row>
    <row r="21" customHeight="1" spans="1:24">
      <c r="A21" s="11" t="s">
        <v>53</v>
      </c>
      <c r="B21" s="16" t="s">
        <v>54</v>
      </c>
      <c r="C21" s="13" t="s">
        <v>51</v>
      </c>
      <c r="D21" s="13"/>
      <c r="E21" s="13"/>
      <c r="F21" s="13"/>
      <c r="G21" s="13"/>
      <c r="H21" s="11" t="s">
        <v>55</v>
      </c>
      <c r="I21" s="11"/>
      <c r="J21" s="23" t="s">
        <v>56</v>
      </c>
      <c r="K21" s="11"/>
      <c r="L21" s="23" t="str">
        <f t="shared" si="0"/>
        <v>150</v>
      </c>
      <c r="M21" s="11"/>
      <c r="N21" s="24">
        <f t="shared" si="1"/>
        <v>193500</v>
      </c>
      <c r="O21" s="24"/>
      <c r="P21" s="24">
        <f t="shared" si="2"/>
        <v>7933.5</v>
      </c>
      <c r="Q21" s="11"/>
      <c r="R21" s="29">
        <v>0.8</v>
      </c>
      <c r="S21" s="11"/>
      <c r="T21" s="24">
        <f t="shared" si="3"/>
        <v>6346.8</v>
      </c>
      <c r="U21" s="24"/>
      <c r="V21" s="24">
        <f t="shared" si="4"/>
        <v>1586.7</v>
      </c>
      <c r="W21" s="11"/>
      <c r="X21" s="33"/>
    </row>
    <row r="22" customHeight="1" spans="1:24">
      <c r="A22" s="11" t="s">
        <v>57</v>
      </c>
      <c r="B22" s="16" t="s">
        <v>58</v>
      </c>
      <c r="C22" s="13" t="s">
        <v>51</v>
      </c>
      <c r="D22" s="13"/>
      <c r="E22" s="13"/>
      <c r="F22" s="13"/>
      <c r="G22" s="13"/>
      <c r="H22" s="11" t="s">
        <v>55</v>
      </c>
      <c r="I22" s="11"/>
      <c r="J22" s="23" t="s">
        <v>59</v>
      </c>
      <c r="K22" s="11"/>
      <c r="L22" s="23" t="str">
        <f t="shared" si="0"/>
        <v>220</v>
      </c>
      <c r="M22" s="11"/>
      <c r="N22" s="24">
        <f t="shared" si="1"/>
        <v>283800</v>
      </c>
      <c r="O22" s="24"/>
      <c r="P22" s="24">
        <f t="shared" si="2"/>
        <v>11635.8</v>
      </c>
      <c r="Q22" s="11"/>
      <c r="R22" s="29">
        <v>0.8</v>
      </c>
      <c r="S22" s="11"/>
      <c r="T22" s="24">
        <f t="shared" si="3"/>
        <v>9308.64</v>
      </c>
      <c r="U22" s="24"/>
      <c r="V22" s="24">
        <f t="shared" si="4"/>
        <v>2327.16</v>
      </c>
      <c r="W22" s="11"/>
      <c r="X22" s="33"/>
    </row>
    <row r="23" customHeight="1" spans="1:24">
      <c r="A23" s="11" t="s">
        <v>60</v>
      </c>
      <c r="B23" s="16" t="s">
        <v>61</v>
      </c>
      <c r="C23" s="13" t="s">
        <v>51</v>
      </c>
      <c r="D23" s="13"/>
      <c r="E23" s="13"/>
      <c r="F23" s="13"/>
      <c r="G23" s="13"/>
      <c r="H23" s="11" t="s">
        <v>55</v>
      </c>
      <c r="I23" s="11"/>
      <c r="J23" s="23" t="s">
        <v>62</v>
      </c>
      <c r="K23" s="11"/>
      <c r="L23" s="23" t="str">
        <f t="shared" si="0"/>
        <v>270</v>
      </c>
      <c r="M23" s="11"/>
      <c r="N23" s="24">
        <f t="shared" si="1"/>
        <v>348300</v>
      </c>
      <c r="O23" s="24"/>
      <c r="P23" s="24">
        <f t="shared" si="2"/>
        <v>14280.3</v>
      </c>
      <c r="Q23" s="11"/>
      <c r="R23" s="29">
        <v>0.8</v>
      </c>
      <c r="S23" s="11"/>
      <c r="T23" s="24">
        <f t="shared" si="3"/>
        <v>11424.24</v>
      </c>
      <c r="U23" s="24"/>
      <c r="V23" s="24">
        <f t="shared" si="4"/>
        <v>2856.06</v>
      </c>
      <c r="W23" s="11"/>
      <c r="X23" s="33"/>
    </row>
    <row r="24" customHeight="1" spans="1:24">
      <c r="A24" s="11" t="s">
        <v>63</v>
      </c>
      <c r="B24" s="16" t="s">
        <v>64</v>
      </c>
      <c r="C24" s="13" t="s">
        <v>51</v>
      </c>
      <c r="D24" s="13"/>
      <c r="E24" s="13"/>
      <c r="F24" s="13"/>
      <c r="G24" s="13"/>
      <c r="H24" s="11" t="s">
        <v>55</v>
      </c>
      <c r="I24" s="11"/>
      <c r="J24" s="23">
        <v>10.49</v>
      </c>
      <c r="K24" s="11"/>
      <c r="L24" s="23">
        <f t="shared" si="0"/>
        <v>10.49</v>
      </c>
      <c r="M24" s="11"/>
      <c r="N24" s="24">
        <f t="shared" si="1"/>
        <v>13532.1</v>
      </c>
      <c r="O24" s="24"/>
      <c r="P24" s="24">
        <f t="shared" si="2"/>
        <v>554.8161</v>
      </c>
      <c r="Q24" s="11"/>
      <c r="R24" s="29">
        <v>0.8</v>
      </c>
      <c r="S24" s="11"/>
      <c r="T24" s="24">
        <f t="shared" si="3"/>
        <v>443.85288</v>
      </c>
      <c r="U24" s="24"/>
      <c r="V24" s="24">
        <f t="shared" si="4"/>
        <v>110.96322</v>
      </c>
      <c r="W24" s="11"/>
      <c r="X24" s="30"/>
    </row>
    <row r="25" customHeight="1" spans="1:24">
      <c r="A25" s="11" t="s">
        <v>65</v>
      </c>
      <c r="B25" s="16" t="s">
        <v>66</v>
      </c>
      <c r="C25" s="13" t="s">
        <v>51</v>
      </c>
      <c r="D25" s="13"/>
      <c r="E25" s="13"/>
      <c r="F25" s="13"/>
      <c r="G25" s="13"/>
      <c r="H25" s="11" t="s">
        <v>52</v>
      </c>
      <c r="I25" s="11"/>
      <c r="J25" s="23">
        <v>12.41</v>
      </c>
      <c r="K25" s="11"/>
      <c r="L25" s="23">
        <f t="shared" si="0"/>
        <v>12.41</v>
      </c>
      <c r="M25" s="11"/>
      <c r="N25" s="24">
        <f t="shared" si="1"/>
        <v>16008.9</v>
      </c>
      <c r="O25" s="24"/>
      <c r="P25" s="24">
        <f t="shared" si="2"/>
        <v>656.3649</v>
      </c>
      <c r="Q25" s="11"/>
      <c r="R25" s="29">
        <v>0.8</v>
      </c>
      <c r="S25" s="11"/>
      <c r="T25" s="24">
        <f t="shared" si="3"/>
        <v>525.09192</v>
      </c>
      <c r="U25" s="24"/>
      <c r="V25" s="24">
        <f t="shared" si="4"/>
        <v>131.27298</v>
      </c>
      <c r="W25" s="11"/>
      <c r="X25" s="30"/>
    </row>
    <row r="26" customHeight="1" spans="1:24">
      <c r="A26" s="11" t="s">
        <v>67</v>
      </c>
      <c r="B26" s="16" t="s">
        <v>68</v>
      </c>
      <c r="C26" s="13" t="s">
        <v>51</v>
      </c>
      <c r="D26" s="13"/>
      <c r="E26" s="13"/>
      <c r="F26" s="13"/>
      <c r="G26" s="13"/>
      <c r="H26" s="11" t="s">
        <v>69</v>
      </c>
      <c r="I26" s="11"/>
      <c r="J26" s="23">
        <v>18.86</v>
      </c>
      <c r="K26" s="11"/>
      <c r="L26" s="23">
        <f t="shared" si="0"/>
        <v>18.86</v>
      </c>
      <c r="M26" s="11"/>
      <c r="N26" s="24">
        <f t="shared" si="1"/>
        <v>24329.4</v>
      </c>
      <c r="O26" s="24"/>
      <c r="P26" s="24">
        <f t="shared" si="2"/>
        <v>997.5054</v>
      </c>
      <c r="Q26" s="11"/>
      <c r="R26" s="29">
        <v>0.8</v>
      </c>
      <c r="S26" s="11"/>
      <c r="T26" s="24">
        <f t="shared" si="3"/>
        <v>798.00432</v>
      </c>
      <c r="U26" s="24"/>
      <c r="V26" s="24">
        <f t="shared" si="4"/>
        <v>199.50108</v>
      </c>
      <c r="W26" s="11"/>
      <c r="X26" s="30"/>
    </row>
    <row r="27" customHeight="1" spans="1:24">
      <c r="A27" s="11" t="s">
        <v>70</v>
      </c>
      <c r="B27" s="16" t="s">
        <v>71</v>
      </c>
      <c r="C27" s="13" t="s">
        <v>51</v>
      </c>
      <c r="D27" s="13"/>
      <c r="E27" s="13"/>
      <c r="F27" s="13"/>
      <c r="G27" s="13"/>
      <c r="H27" s="11" t="s">
        <v>72</v>
      </c>
      <c r="I27" s="11"/>
      <c r="J27" s="23">
        <v>55</v>
      </c>
      <c r="K27" s="11"/>
      <c r="L27" s="23">
        <f t="shared" si="0"/>
        <v>55</v>
      </c>
      <c r="M27" s="11"/>
      <c r="N27" s="24">
        <f t="shared" si="1"/>
        <v>70950</v>
      </c>
      <c r="O27" s="24"/>
      <c r="P27" s="24">
        <f t="shared" si="2"/>
        <v>2908.95</v>
      </c>
      <c r="Q27" s="11"/>
      <c r="R27" s="29">
        <v>0.8</v>
      </c>
      <c r="S27" s="11"/>
      <c r="T27" s="24">
        <f t="shared" si="3"/>
        <v>2327.16</v>
      </c>
      <c r="U27" s="24"/>
      <c r="V27" s="24">
        <f t="shared" si="4"/>
        <v>581.79</v>
      </c>
      <c r="W27" s="11"/>
      <c r="X27" s="30"/>
    </row>
    <row r="28" customHeight="1" spans="1:24">
      <c r="A28" s="11" t="s">
        <v>73</v>
      </c>
      <c r="B28" s="16" t="s">
        <v>74</v>
      </c>
      <c r="C28" s="13" t="s">
        <v>51</v>
      </c>
      <c r="D28" s="13"/>
      <c r="E28" s="13"/>
      <c r="F28" s="13"/>
      <c r="G28" s="13"/>
      <c r="H28" s="11" t="s">
        <v>72</v>
      </c>
      <c r="I28" s="11"/>
      <c r="J28" s="23">
        <v>4.04</v>
      </c>
      <c r="K28" s="11"/>
      <c r="L28" s="23">
        <f t="shared" si="0"/>
        <v>4.04</v>
      </c>
      <c r="M28" s="11"/>
      <c r="N28" s="24">
        <f t="shared" si="1"/>
        <v>5211.6</v>
      </c>
      <c r="O28" s="24"/>
      <c r="P28" s="24">
        <f t="shared" si="2"/>
        <v>213.6756</v>
      </c>
      <c r="Q28" s="11"/>
      <c r="R28" s="29">
        <v>0.8</v>
      </c>
      <c r="S28" s="11"/>
      <c r="T28" s="24">
        <f t="shared" si="3"/>
        <v>170.94048</v>
      </c>
      <c r="U28" s="24"/>
      <c r="V28" s="24">
        <f t="shared" si="4"/>
        <v>42.73512</v>
      </c>
      <c r="W28" s="11"/>
      <c r="X28" s="30"/>
    </row>
    <row r="29" customHeight="1" spans="1:24">
      <c r="A29" s="11" t="s">
        <v>75</v>
      </c>
      <c r="B29" s="16" t="s">
        <v>76</v>
      </c>
      <c r="C29" s="13" t="s">
        <v>51</v>
      </c>
      <c r="D29" s="13"/>
      <c r="E29" s="13"/>
      <c r="F29" s="13"/>
      <c r="G29" s="13"/>
      <c r="H29" s="11" t="s">
        <v>52</v>
      </c>
      <c r="I29" s="11"/>
      <c r="J29" s="23">
        <v>50</v>
      </c>
      <c r="K29" s="11"/>
      <c r="L29" s="23">
        <f t="shared" si="0"/>
        <v>50</v>
      </c>
      <c r="M29" s="11"/>
      <c r="N29" s="24">
        <f t="shared" si="1"/>
        <v>64500</v>
      </c>
      <c r="O29" s="24"/>
      <c r="P29" s="24">
        <f t="shared" si="2"/>
        <v>2644.5</v>
      </c>
      <c r="Q29" s="11"/>
      <c r="R29" s="29">
        <v>0.8</v>
      </c>
      <c r="S29" s="11"/>
      <c r="T29" s="24">
        <f t="shared" si="3"/>
        <v>2115.6</v>
      </c>
      <c r="U29" s="24"/>
      <c r="V29" s="24">
        <f t="shared" si="4"/>
        <v>528.9</v>
      </c>
      <c r="W29" s="11"/>
      <c r="X29" s="30"/>
    </row>
    <row r="30" customHeight="1" spans="1:24">
      <c r="A30" s="11" t="s">
        <v>77</v>
      </c>
      <c r="B30" s="16" t="s">
        <v>78</v>
      </c>
      <c r="C30" s="13" t="s">
        <v>51</v>
      </c>
      <c r="D30" s="13"/>
      <c r="E30" s="13"/>
      <c r="F30" s="13"/>
      <c r="G30" s="13"/>
      <c r="H30" s="11" t="s">
        <v>55</v>
      </c>
      <c r="I30" s="11"/>
      <c r="J30" s="23">
        <v>12.2</v>
      </c>
      <c r="K30" s="11"/>
      <c r="L30" s="23">
        <f t="shared" si="0"/>
        <v>12.2</v>
      </c>
      <c r="M30" s="11"/>
      <c r="N30" s="24">
        <f t="shared" si="1"/>
        <v>15738</v>
      </c>
      <c r="O30" s="24"/>
      <c r="P30" s="24">
        <f t="shared" si="2"/>
        <v>645.258</v>
      </c>
      <c r="Q30" s="11"/>
      <c r="R30" s="29">
        <v>0.8</v>
      </c>
      <c r="S30" s="11"/>
      <c r="T30" s="24">
        <f t="shared" si="3"/>
        <v>516.2064</v>
      </c>
      <c r="U30" s="24"/>
      <c r="V30" s="24">
        <f t="shared" si="4"/>
        <v>129.0516</v>
      </c>
      <c r="W30" s="11"/>
      <c r="X30" s="30"/>
    </row>
    <row r="31" customHeight="1" spans="1:24">
      <c r="A31" s="11" t="s">
        <v>79</v>
      </c>
      <c r="B31" s="16" t="s">
        <v>80</v>
      </c>
      <c r="C31" s="13" t="s">
        <v>51</v>
      </c>
      <c r="D31" s="13"/>
      <c r="E31" s="13"/>
      <c r="F31" s="13"/>
      <c r="G31" s="13"/>
      <c r="H31" s="11" t="s">
        <v>81</v>
      </c>
      <c r="I31" s="11"/>
      <c r="J31" s="23">
        <v>9.76</v>
      </c>
      <c r="K31" s="11"/>
      <c r="L31" s="23">
        <f t="shared" si="0"/>
        <v>9.76</v>
      </c>
      <c r="M31" s="11"/>
      <c r="N31" s="24">
        <f t="shared" si="1"/>
        <v>12590.4</v>
      </c>
      <c r="O31" s="24"/>
      <c r="P31" s="24">
        <f t="shared" si="2"/>
        <v>516.2064</v>
      </c>
      <c r="Q31" s="11"/>
      <c r="R31" s="29">
        <v>0.8</v>
      </c>
      <c r="S31" s="11"/>
      <c r="T31" s="24">
        <f t="shared" si="3"/>
        <v>412.96512</v>
      </c>
      <c r="U31" s="24"/>
      <c r="V31" s="24">
        <f t="shared" si="4"/>
        <v>103.24128</v>
      </c>
      <c r="W31" s="11"/>
      <c r="X31" s="30"/>
    </row>
    <row r="32" customHeight="1" spans="1:24">
      <c r="A32" s="11" t="s">
        <v>82</v>
      </c>
      <c r="B32" s="16" t="s">
        <v>83</v>
      </c>
      <c r="C32" s="13" t="s">
        <v>51</v>
      </c>
      <c r="D32" s="13"/>
      <c r="E32" s="13"/>
      <c r="F32" s="13"/>
      <c r="G32" s="13"/>
      <c r="H32" s="11" t="s">
        <v>72</v>
      </c>
      <c r="I32" s="11"/>
      <c r="J32" s="23">
        <v>6.37</v>
      </c>
      <c r="K32" s="11"/>
      <c r="L32" s="23">
        <f t="shared" si="0"/>
        <v>6.37</v>
      </c>
      <c r="M32" s="11"/>
      <c r="N32" s="24">
        <f t="shared" si="1"/>
        <v>8217.3</v>
      </c>
      <c r="O32" s="24"/>
      <c r="P32" s="24">
        <f t="shared" si="2"/>
        <v>336.9093</v>
      </c>
      <c r="Q32" s="11"/>
      <c r="R32" s="29">
        <v>0.8</v>
      </c>
      <c r="S32" s="11"/>
      <c r="T32" s="24">
        <f t="shared" si="3"/>
        <v>269.52744</v>
      </c>
      <c r="U32" s="24"/>
      <c r="V32" s="24">
        <f t="shared" si="4"/>
        <v>67.38186</v>
      </c>
      <c r="W32" s="11"/>
      <c r="X32" s="30"/>
    </row>
    <row r="33" customHeight="1" spans="1:24">
      <c r="A33" s="11" t="s">
        <v>84</v>
      </c>
      <c r="B33" s="16" t="s">
        <v>85</v>
      </c>
      <c r="C33" s="13" t="s">
        <v>51</v>
      </c>
      <c r="D33" s="13"/>
      <c r="E33" s="13"/>
      <c r="F33" s="13"/>
      <c r="G33" s="13"/>
      <c r="H33" s="11" t="s">
        <v>52</v>
      </c>
      <c r="I33" s="11"/>
      <c r="J33" s="23">
        <v>18</v>
      </c>
      <c r="K33" s="11"/>
      <c r="L33" s="23">
        <f t="shared" si="0"/>
        <v>18</v>
      </c>
      <c r="M33" s="11"/>
      <c r="N33" s="24">
        <f t="shared" si="1"/>
        <v>23220</v>
      </c>
      <c r="O33" s="24"/>
      <c r="P33" s="24">
        <f t="shared" si="2"/>
        <v>952.02</v>
      </c>
      <c r="Q33" s="11"/>
      <c r="R33" s="29">
        <v>0.8</v>
      </c>
      <c r="S33" s="11"/>
      <c r="T33" s="24">
        <f t="shared" si="3"/>
        <v>761.616</v>
      </c>
      <c r="U33" s="24"/>
      <c r="V33" s="24">
        <f t="shared" si="4"/>
        <v>190.404</v>
      </c>
      <c r="W33" s="11"/>
      <c r="X33" s="30"/>
    </row>
    <row r="34" customHeight="1" spans="1:24">
      <c r="A34" s="11" t="s">
        <v>86</v>
      </c>
      <c r="B34" s="16" t="s">
        <v>87</v>
      </c>
      <c r="C34" s="13" t="s">
        <v>51</v>
      </c>
      <c r="D34" s="13"/>
      <c r="E34" s="13"/>
      <c r="F34" s="13"/>
      <c r="G34" s="13"/>
      <c r="H34" s="11" t="s">
        <v>72</v>
      </c>
      <c r="I34" s="11"/>
      <c r="J34" s="23">
        <v>16.3</v>
      </c>
      <c r="K34" s="11"/>
      <c r="L34" s="23">
        <f t="shared" si="0"/>
        <v>16.3</v>
      </c>
      <c r="M34" s="11"/>
      <c r="N34" s="24">
        <f t="shared" si="1"/>
        <v>21027</v>
      </c>
      <c r="O34" s="24"/>
      <c r="P34" s="24">
        <f t="shared" si="2"/>
        <v>862.107</v>
      </c>
      <c r="Q34" s="11"/>
      <c r="R34" s="29">
        <v>0.8</v>
      </c>
      <c r="S34" s="11"/>
      <c r="T34" s="24">
        <f t="shared" si="3"/>
        <v>689.6856</v>
      </c>
      <c r="U34" s="24"/>
      <c r="V34" s="24">
        <f t="shared" si="4"/>
        <v>172.4214</v>
      </c>
      <c r="W34" s="11"/>
      <c r="X34" s="30"/>
    </row>
    <row r="35" customHeight="1" spans="1:24">
      <c r="A35" s="11" t="s">
        <v>88</v>
      </c>
      <c r="B35" s="16" t="s">
        <v>89</v>
      </c>
      <c r="C35" s="13" t="s">
        <v>51</v>
      </c>
      <c r="D35" s="13"/>
      <c r="E35" s="13"/>
      <c r="F35" s="13"/>
      <c r="G35" s="13"/>
      <c r="H35" s="11" t="s">
        <v>81</v>
      </c>
      <c r="I35" s="11"/>
      <c r="J35" s="23">
        <v>10.04</v>
      </c>
      <c r="K35" s="11"/>
      <c r="L35" s="23">
        <f t="shared" si="0"/>
        <v>10.04</v>
      </c>
      <c r="M35" s="11"/>
      <c r="N35" s="24">
        <f t="shared" si="1"/>
        <v>12951.6</v>
      </c>
      <c r="O35" s="24"/>
      <c r="P35" s="24">
        <f t="shared" si="2"/>
        <v>531.0156</v>
      </c>
      <c r="Q35" s="11"/>
      <c r="R35" s="29">
        <v>0.8</v>
      </c>
      <c r="S35" s="11"/>
      <c r="T35" s="24">
        <f t="shared" si="3"/>
        <v>424.81248</v>
      </c>
      <c r="U35" s="24"/>
      <c r="V35" s="24">
        <f t="shared" si="4"/>
        <v>106.20312</v>
      </c>
      <c r="W35" s="11"/>
      <c r="X35" s="30"/>
    </row>
    <row r="36" customHeight="1" spans="1:24">
      <c r="A36" s="11" t="s">
        <v>90</v>
      </c>
      <c r="B36" s="16" t="s">
        <v>91</v>
      </c>
      <c r="C36" s="13" t="s">
        <v>51</v>
      </c>
      <c r="D36" s="13"/>
      <c r="E36" s="13"/>
      <c r="F36" s="13"/>
      <c r="G36" s="13"/>
      <c r="H36" s="11" t="s">
        <v>81</v>
      </c>
      <c r="I36" s="11"/>
      <c r="J36" s="23">
        <v>3.25</v>
      </c>
      <c r="K36" s="11"/>
      <c r="L36" s="23">
        <f t="shared" si="0"/>
        <v>3.25</v>
      </c>
      <c r="M36" s="11"/>
      <c r="N36" s="24">
        <f t="shared" si="1"/>
        <v>4192.5</v>
      </c>
      <c r="O36" s="24"/>
      <c r="P36" s="24">
        <f t="shared" si="2"/>
        <v>171.8925</v>
      </c>
      <c r="Q36" s="11"/>
      <c r="R36" s="29">
        <v>0.8</v>
      </c>
      <c r="S36" s="11"/>
      <c r="T36" s="24">
        <f t="shared" si="3"/>
        <v>137.514</v>
      </c>
      <c r="U36" s="24"/>
      <c r="V36" s="24">
        <f t="shared" si="4"/>
        <v>34.3785</v>
      </c>
      <c r="W36" s="11"/>
      <c r="X36" s="30"/>
    </row>
    <row r="37" customHeight="1" spans="1:24">
      <c r="A37" s="11" t="s">
        <v>92</v>
      </c>
      <c r="B37" s="16" t="s">
        <v>93</v>
      </c>
      <c r="C37" s="13" t="s">
        <v>51</v>
      </c>
      <c r="D37" s="13"/>
      <c r="E37" s="13"/>
      <c r="F37" s="13"/>
      <c r="G37" s="13"/>
      <c r="H37" s="11" t="s">
        <v>81</v>
      </c>
      <c r="I37" s="11"/>
      <c r="J37" s="23">
        <v>3.41</v>
      </c>
      <c r="K37" s="11"/>
      <c r="L37" s="23">
        <f t="shared" si="0"/>
        <v>3.41</v>
      </c>
      <c r="M37" s="11"/>
      <c r="N37" s="24">
        <f t="shared" si="1"/>
        <v>4398.9</v>
      </c>
      <c r="O37" s="24"/>
      <c r="P37" s="24">
        <f t="shared" si="2"/>
        <v>180.3549</v>
      </c>
      <c r="Q37" s="11"/>
      <c r="R37" s="29">
        <v>0.8</v>
      </c>
      <c r="S37" s="11"/>
      <c r="T37" s="24">
        <f t="shared" si="3"/>
        <v>144.28392</v>
      </c>
      <c r="U37" s="24"/>
      <c r="V37" s="24">
        <f t="shared" si="4"/>
        <v>36.07098</v>
      </c>
      <c r="W37" s="11"/>
      <c r="X37" s="30"/>
    </row>
    <row r="38" customHeight="1" spans="1:24">
      <c r="A38" s="11" t="s">
        <v>94</v>
      </c>
      <c r="B38" s="16" t="s">
        <v>95</v>
      </c>
      <c r="C38" s="13" t="s">
        <v>51</v>
      </c>
      <c r="D38" s="13"/>
      <c r="E38" s="13"/>
      <c r="F38" s="13"/>
      <c r="G38" s="13"/>
      <c r="H38" s="11" t="s">
        <v>81</v>
      </c>
      <c r="I38" s="11"/>
      <c r="J38" s="23">
        <v>8.72</v>
      </c>
      <c r="K38" s="11"/>
      <c r="L38" s="23">
        <f t="shared" si="0"/>
        <v>8.72</v>
      </c>
      <c r="M38" s="11"/>
      <c r="N38" s="24">
        <f t="shared" si="1"/>
        <v>11248.8</v>
      </c>
      <c r="O38" s="24"/>
      <c r="P38" s="24">
        <f t="shared" si="2"/>
        <v>461.2008</v>
      </c>
      <c r="Q38" s="11"/>
      <c r="R38" s="29">
        <v>0.8</v>
      </c>
      <c r="S38" s="11"/>
      <c r="T38" s="24">
        <f t="shared" si="3"/>
        <v>368.96064</v>
      </c>
      <c r="U38" s="24"/>
      <c r="V38" s="24">
        <f t="shared" si="4"/>
        <v>92.24016</v>
      </c>
      <c r="W38" s="11"/>
      <c r="X38" s="30"/>
    </row>
    <row r="39" customHeight="1" spans="1:24">
      <c r="A39" s="11" t="s">
        <v>96</v>
      </c>
      <c r="B39" s="16" t="s">
        <v>97</v>
      </c>
      <c r="C39" s="13" t="s">
        <v>51</v>
      </c>
      <c r="D39" s="13"/>
      <c r="E39" s="13"/>
      <c r="F39" s="13"/>
      <c r="G39" s="13"/>
      <c r="H39" s="11" t="s">
        <v>69</v>
      </c>
      <c r="I39" s="11"/>
      <c r="J39" s="23">
        <v>99</v>
      </c>
      <c r="K39" s="11"/>
      <c r="L39" s="23">
        <f t="shared" si="0"/>
        <v>99</v>
      </c>
      <c r="M39" s="11"/>
      <c r="N39" s="24">
        <f t="shared" si="1"/>
        <v>127710</v>
      </c>
      <c r="O39" s="24"/>
      <c r="P39" s="24">
        <f t="shared" si="2"/>
        <v>5236.11</v>
      </c>
      <c r="Q39" s="11"/>
      <c r="R39" s="29">
        <v>0.8</v>
      </c>
      <c r="S39" s="11"/>
      <c r="T39" s="24">
        <f t="shared" si="3"/>
        <v>4188.888</v>
      </c>
      <c r="U39" s="24"/>
      <c r="V39" s="24">
        <f t="shared" si="4"/>
        <v>1047.222</v>
      </c>
      <c r="W39" s="11"/>
      <c r="X39" s="30"/>
    </row>
    <row r="40" customHeight="1" spans="1:24">
      <c r="A40" s="11" t="s">
        <v>98</v>
      </c>
      <c r="B40" s="16" t="s">
        <v>99</v>
      </c>
      <c r="C40" s="13" t="s">
        <v>51</v>
      </c>
      <c r="D40" s="13"/>
      <c r="E40" s="13"/>
      <c r="F40" s="13"/>
      <c r="G40" s="13"/>
      <c r="H40" s="11" t="s">
        <v>81</v>
      </c>
      <c r="I40" s="11"/>
      <c r="J40" s="23">
        <v>6</v>
      </c>
      <c r="K40" s="11"/>
      <c r="L40" s="23">
        <f t="shared" si="0"/>
        <v>6</v>
      </c>
      <c r="M40" s="11"/>
      <c r="N40" s="24">
        <f t="shared" si="1"/>
        <v>7740</v>
      </c>
      <c r="O40" s="24"/>
      <c r="P40" s="24">
        <f t="shared" si="2"/>
        <v>317.34</v>
      </c>
      <c r="Q40" s="11"/>
      <c r="R40" s="29">
        <v>0.8</v>
      </c>
      <c r="S40" s="11"/>
      <c r="T40" s="24">
        <f t="shared" si="3"/>
        <v>253.872</v>
      </c>
      <c r="U40" s="24"/>
      <c r="V40" s="24">
        <f t="shared" si="4"/>
        <v>63.468</v>
      </c>
      <c r="W40" s="11"/>
      <c r="X40" s="30"/>
    </row>
    <row r="41" customHeight="1" spans="1:24">
      <c r="A41" s="11" t="s">
        <v>100</v>
      </c>
      <c r="B41" s="16" t="s">
        <v>101</v>
      </c>
      <c r="C41" s="13" t="s">
        <v>51</v>
      </c>
      <c r="D41" s="13"/>
      <c r="E41" s="13"/>
      <c r="F41" s="13"/>
      <c r="G41" s="13"/>
      <c r="H41" s="11" t="s">
        <v>81</v>
      </c>
      <c r="I41" s="11"/>
      <c r="J41" s="23">
        <v>10</v>
      </c>
      <c r="K41" s="11"/>
      <c r="L41" s="23">
        <f t="shared" si="0"/>
        <v>10</v>
      </c>
      <c r="M41" s="11"/>
      <c r="N41" s="24">
        <f t="shared" si="1"/>
        <v>12900</v>
      </c>
      <c r="O41" s="24"/>
      <c r="P41" s="24">
        <f t="shared" si="2"/>
        <v>528.9</v>
      </c>
      <c r="Q41" s="11"/>
      <c r="R41" s="29">
        <v>0.8</v>
      </c>
      <c r="S41" s="11"/>
      <c r="T41" s="24">
        <f t="shared" si="3"/>
        <v>423.12</v>
      </c>
      <c r="U41" s="24"/>
      <c r="V41" s="24">
        <f t="shared" si="4"/>
        <v>105.78</v>
      </c>
      <c r="W41" s="11"/>
      <c r="X41" s="30"/>
    </row>
    <row r="42" customHeight="1" spans="1:24">
      <c r="A42" s="11" t="s">
        <v>102</v>
      </c>
      <c r="B42" s="16" t="s">
        <v>103</v>
      </c>
      <c r="C42" s="13" t="s">
        <v>51</v>
      </c>
      <c r="D42" s="13"/>
      <c r="E42" s="13"/>
      <c r="F42" s="13"/>
      <c r="G42" s="13"/>
      <c r="H42" s="11" t="s">
        <v>81</v>
      </c>
      <c r="I42" s="11"/>
      <c r="J42" s="23">
        <v>10</v>
      </c>
      <c r="K42" s="11"/>
      <c r="L42" s="23">
        <f t="shared" si="0"/>
        <v>10</v>
      </c>
      <c r="M42" s="11"/>
      <c r="N42" s="24">
        <f t="shared" si="1"/>
        <v>12900</v>
      </c>
      <c r="O42" s="24"/>
      <c r="P42" s="24">
        <f t="shared" si="2"/>
        <v>528.9</v>
      </c>
      <c r="Q42" s="11"/>
      <c r="R42" s="29">
        <v>0.8</v>
      </c>
      <c r="S42" s="11"/>
      <c r="T42" s="24">
        <f t="shared" si="3"/>
        <v>423.12</v>
      </c>
      <c r="U42" s="24"/>
      <c r="V42" s="24">
        <f t="shared" si="4"/>
        <v>105.78</v>
      </c>
      <c r="W42" s="11"/>
      <c r="X42" s="30"/>
    </row>
    <row r="43" customHeight="1" spans="1:24">
      <c r="A43" s="11" t="s">
        <v>104</v>
      </c>
      <c r="B43" s="16" t="s">
        <v>105</v>
      </c>
      <c r="C43" s="13" t="s">
        <v>51</v>
      </c>
      <c r="D43" s="13"/>
      <c r="E43" s="13"/>
      <c r="F43" s="13"/>
      <c r="G43" s="13"/>
      <c r="H43" s="11" t="s">
        <v>69</v>
      </c>
      <c r="I43" s="11"/>
      <c r="J43" s="23">
        <v>5</v>
      </c>
      <c r="K43" s="11"/>
      <c r="L43" s="23">
        <f t="shared" si="0"/>
        <v>5</v>
      </c>
      <c r="M43" s="11"/>
      <c r="N43" s="24">
        <f t="shared" si="1"/>
        <v>6450</v>
      </c>
      <c r="O43" s="24"/>
      <c r="P43" s="24">
        <f t="shared" si="2"/>
        <v>264.45</v>
      </c>
      <c r="Q43" s="11"/>
      <c r="R43" s="29">
        <v>0.8</v>
      </c>
      <c r="S43" s="11"/>
      <c r="T43" s="24">
        <f t="shared" si="3"/>
        <v>211.56</v>
      </c>
      <c r="U43" s="24"/>
      <c r="V43" s="24">
        <f t="shared" si="4"/>
        <v>52.89</v>
      </c>
      <c r="W43" s="11"/>
      <c r="X43" s="30"/>
    </row>
    <row r="44" customHeight="1" spans="1:24">
      <c r="A44" s="11" t="s">
        <v>106</v>
      </c>
      <c r="B44" s="16" t="s">
        <v>107</v>
      </c>
      <c r="C44" s="13" t="s">
        <v>51</v>
      </c>
      <c r="D44" s="13"/>
      <c r="E44" s="13"/>
      <c r="F44" s="13"/>
      <c r="G44" s="13"/>
      <c r="H44" s="11" t="s">
        <v>81</v>
      </c>
      <c r="I44" s="11"/>
      <c r="J44" s="23">
        <v>5</v>
      </c>
      <c r="K44" s="11"/>
      <c r="L44" s="23">
        <f t="shared" si="0"/>
        <v>5</v>
      </c>
      <c r="M44" s="11"/>
      <c r="N44" s="24">
        <f t="shared" si="1"/>
        <v>6450</v>
      </c>
      <c r="O44" s="24"/>
      <c r="P44" s="24">
        <f t="shared" si="2"/>
        <v>264.45</v>
      </c>
      <c r="Q44" s="11"/>
      <c r="R44" s="29">
        <v>0.8</v>
      </c>
      <c r="S44" s="11"/>
      <c r="T44" s="24">
        <f t="shared" si="3"/>
        <v>211.56</v>
      </c>
      <c r="U44" s="24"/>
      <c r="V44" s="24">
        <f t="shared" si="4"/>
        <v>52.89</v>
      </c>
      <c r="W44" s="11"/>
      <c r="X44" s="30"/>
    </row>
    <row r="45" customHeight="1" spans="1:24">
      <c r="A45" s="11" t="s">
        <v>108</v>
      </c>
      <c r="B45" s="16" t="s">
        <v>109</v>
      </c>
      <c r="C45" s="13" t="s">
        <v>51</v>
      </c>
      <c r="D45" s="13"/>
      <c r="E45" s="13"/>
      <c r="F45" s="13"/>
      <c r="G45" s="13"/>
      <c r="H45" s="11" t="s">
        <v>81</v>
      </c>
      <c r="I45" s="11"/>
      <c r="J45" s="23">
        <v>10</v>
      </c>
      <c r="K45" s="11"/>
      <c r="L45" s="23">
        <f t="shared" si="0"/>
        <v>10</v>
      </c>
      <c r="M45" s="11"/>
      <c r="N45" s="24">
        <f t="shared" si="1"/>
        <v>12900</v>
      </c>
      <c r="O45" s="24"/>
      <c r="P45" s="24">
        <f t="shared" si="2"/>
        <v>528.9</v>
      </c>
      <c r="Q45" s="11"/>
      <c r="R45" s="29">
        <v>0.8</v>
      </c>
      <c r="S45" s="11"/>
      <c r="T45" s="24">
        <f t="shared" si="3"/>
        <v>423.12</v>
      </c>
      <c r="U45" s="24"/>
      <c r="V45" s="24">
        <f t="shared" si="4"/>
        <v>105.78</v>
      </c>
      <c r="W45" s="11"/>
      <c r="X45" s="30"/>
    </row>
    <row r="46" customHeight="1" spans="1:24">
      <c r="A46" s="11" t="s">
        <v>110</v>
      </c>
      <c r="B46" s="16" t="s">
        <v>111</v>
      </c>
      <c r="C46" s="13" t="s">
        <v>51</v>
      </c>
      <c r="D46" s="13"/>
      <c r="E46" s="13"/>
      <c r="F46" s="13"/>
      <c r="G46" s="13"/>
      <c r="H46" s="11" t="s">
        <v>52</v>
      </c>
      <c r="I46" s="11"/>
      <c r="J46" s="23">
        <v>12</v>
      </c>
      <c r="K46" s="11"/>
      <c r="L46" s="23">
        <f t="shared" si="0"/>
        <v>12</v>
      </c>
      <c r="M46" s="11"/>
      <c r="N46" s="24">
        <f t="shared" si="1"/>
        <v>15480</v>
      </c>
      <c r="O46" s="24"/>
      <c r="P46" s="24">
        <f t="shared" si="2"/>
        <v>634.68</v>
      </c>
      <c r="Q46" s="11"/>
      <c r="R46" s="29">
        <v>0.8</v>
      </c>
      <c r="S46" s="11"/>
      <c r="T46" s="24">
        <f t="shared" si="3"/>
        <v>507.744</v>
      </c>
      <c r="U46" s="24"/>
      <c r="V46" s="24">
        <f t="shared" si="4"/>
        <v>126.936</v>
      </c>
      <c r="W46" s="11"/>
      <c r="X46" s="30"/>
    </row>
    <row r="47" customHeight="1" spans="1:24">
      <c r="A47" s="11" t="s">
        <v>112</v>
      </c>
      <c r="B47" s="16" t="s">
        <v>113</v>
      </c>
      <c r="C47" s="13" t="s">
        <v>51</v>
      </c>
      <c r="D47" s="13"/>
      <c r="E47" s="13"/>
      <c r="F47" s="13"/>
      <c r="G47" s="13"/>
      <c r="H47" s="11" t="s">
        <v>52</v>
      </c>
      <c r="I47" s="11"/>
      <c r="J47" s="23">
        <v>16.04</v>
      </c>
      <c r="K47" s="11"/>
      <c r="L47" s="23">
        <f t="shared" si="0"/>
        <v>16.04</v>
      </c>
      <c r="M47" s="11"/>
      <c r="N47" s="24">
        <f t="shared" si="1"/>
        <v>20691.6</v>
      </c>
      <c r="O47" s="24"/>
      <c r="P47" s="24">
        <f t="shared" si="2"/>
        <v>848.3556</v>
      </c>
      <c r="Q47" s="11"/>
      <c r="R47" s="29">
        <v>0.8</v>
      </c>
      <c r="S47" s="11"/>
      <c r="T47" s="24">
        <f t="shared" si="3"/>
        <v>678.68448</v>
      </c>
      <c r="U47" s="24"/>
      <c r="V47" s="24">
        <f t="shared" si="4"/>
        <v>169.67112</v>
      </c>
      <c r="W47" s="11"/>
      <c r="X47" s="30"/>
    </row>
    <row r="48" customHeight="1" spans="1:24">
      <c r="A48" s="11" t="s">
        <v>114</v>
      </c>
      <c r="B48" s="16" t="s">
        <v>115</v>
      </c>
      <c r="C48" s="13" t="s">
        <v>51</v>
      </c>
      <c r="D48" s="13"/>
      <c r="E48" s="13"/>
      <c r="F48" s="13"/>
      <c r="G48" s="13"/>
      <c r="H48" s="11" t="s">
        <v>52</v>
      </c>
      <c r="I48" s="11"/>
      <c r="J48" s="23">
        <v>13.06</v>
      </c>
      <c r="K48" s="11"/>
      <c r="L48" s="23">
        <f t="shared" si="0"/>
        <v>13.06</v>
      </c>
      <c r="M48" s="11"/>
      <c r="N48" s="24">
        <f t="shared" si="1"/>
        <v>16847.4</v>
      </c>
      <c r="O48" s="24"/>
      <c r="P48" s="24">
        <f t="shared" si="2"/>
        <v>690.7434</v>
      </c>
      <c r="Q48" s="11"/>
      <c r="R48" s="29">
        <v>0.8</v>
      </c>
      <c r="S48" s="11"/>
      <c r="T48" s="24">
        <f t="shared" si="3"/>
        <v>552.59472</v>
      </c>
      <c r="U48" s="24"/>
      <c r="V48" s="24">
        <f t="shared" si="4"/>
        <v>138.14868</v>
      </c>
      <c r="W48" s="11"/>
      <c r="X48" s="30"/>
    </row>
    <row r="49" customHeight="1" spans="1:24">
      <c r="A49" s="11" t="s">
        <v>116</v>
      </c>
      <c r="B49" s="16" t="s">
        <v>117</v>
      </c>
      <c r="C49" s="13" t="s">
        <v>51</v>
      </c>
      <c r="D49" s="13"/>
      <c r="E49" s="13"/>
      <c r="F49" s="13"/>
      <c r="G49" s="13"/>
      <c r="H49" s="11" t="s">
        <v>52</v>
      </c>
      <c r="I49" s="11"/>
      <c r="J49" s="23">
        <v>30</v>
      </c>
      <c r="K49" s="11"/>
      <c r="L49" s="23">
        <f t="shared" si="0"/>
        <v>30</v>
      </c>
      <c r="M49" s="11"/>
      <c r="N49" s="24">
        <f t="shared" si="1"/>
        <v>38700</v>
      </c>
      <c r="O49" s="24"/>
      <c r="P49" s="24">
        <f t="shared" si="2"/>
        <v>1586.7</v>
      </c>
      <c r="Q49" s="11"/>
      <c r="R49" s="29">
        <v>0.8</v>
      </c>
      <c r="S49" s="11"/>
      <c r="T49" s="24">
        <f t="shared" si="3"/>
        <v>1269.36</v>
      </c>
      <c r="U49" s="24"/>
      <c r="V49" s="24">
        <f t="shared" si="4"/>
        <v>317.34</v>
      </c>
      <c r="W49" s="11"/>
      <c r="X49" s="30"/>
    </row>
    <row r="50" customHeight="1" spans="1:24">
      <c r="A50" s="11" t="s">
        <v>118</v>
      </c>
      <c r="B50" s="16" t="s">
        <v>119</v>
      </c>
      <c r="C50" s="13" t="s">
        <v>51</v>
      </c>
      <c r="D50" s="13"/>
      <c r="E50" s="13"/>
      <c r="F50" s="13"/>
      <c r="G50" s="13"/>
      <c r="H50" s="11" t="s">
        <v>52</v>
      </c>
      <c r="I50" s="11"/>
      <c r="J50" s="23">
        <v>13.04</v>
      </c>
      <c r="K50" s="11"/>
      <c r="L50" s="23">
        <f t="shared" si="0"/>
        <v>13.04</v>
      </c>
      <c r="M50" s="11"/>
      <c r="N50" s="24">
        <f t="shared" si="1"/>
        <v>16821.6</v>
      </c>
      <c r="O50" s="24"/>
      <c r="P50" s="24">
        <f t="shared" si="2"/>
        <v>689.6856</v>
      </c>
      <c r="Q50" s="11"/>
      <c r="R50" s="29">
        <v>0.8</v>
      </c>
      <c r="S50" s="11"/>
      <c r="T50" s="24">
        <f t="shared" si="3"/>
        <v>551.74848</v>
      </c>
      <c r="U50" s="24"/>
      <c r="V50" s="24">
        <f t="shared" si="4"/>
        <v>137.93712</v>
      </c>
      <c r="W50" s="11"/>
      <c r="X50" s="30"/>
    </row>
    <row r="51" customHeight="1" spans="1:24">
      <c r="A51" s="11" t="s">
        <v>120</v>
      </c>
      <c r="B51" s="16" t="s">
        <v>121</v>
      </c>
      <c r="C51" s="13" t="s">
        <v>51</v>
      </c>
      <c r="D51" s="13"/>
      <c r="E51" s="13"/>
      <c r="F51" s="13"/>
      <c r="G51" s="13"/>
      <c r="H51" s="11" t="s">
        <v>52</v>
      </c>
      <c r="I51" s="11"/>
      <c r="J51" s="23">
        <v>20</v>
      </c>
      <c r="K51" s="11"/>
      <c r="L51" s="23">
        <f t="shared" si="0"/>
        <v>20</v>
      </c>
      <c r="M51" s="11"/>
      <c r="N51" s="24">
        <f t="shared" si="1"/>
        <v>25800</v>
      </c>
      <c r="O51" s="24"/>
      <c r="P51" s="24">
        <f t="shared" si="2"/>
        <v>1057.8</v>
      </c>
      <c r="Q51" s="11"/>
      <c r="R51" s="29">
        <v>0.8</v>
      </c>
      <c r="S51" s="11"/>
      <c r="T51" s="24">
        <f t="shared" si="3"/>
        <v>846.24</v>
      </c>
      <c r="U51" s="24"/>
      <c r="V51" s="24">
        <f t="shared" si="4"/>
        <v>211.56</v>
      </c>
      <c r="W51" s="11"/>
      <c r="X51" s="30"/>
    </row>
    <row r="52" customHeight="1" spans="1:24">
      <c r="A52" s="11" t="s">
        <v>122</v>
      </c>
      <c r="B52" s="16" t="s">
        <v>123</v>
      </c>
      <c r="C52" s="13" t="s">
        <v>51</v>
      </c>
      <c r="D52" s="13"/>
      <c r="E52" s="13"/>
      <c r="F52" s="13"/>
      <c r="G52" s="13"/>
      <c r="H52" s="11" t="s">
        <v>52</v>
      </c>
      <c r="I52" s="11"/>
      <c r="J52" s="23">
        <v>17.35</v>
      </c>
      <c r="K52" s="11"/>
      <c r="L52" s="23">
        <f t="shared" si="0"/>
        <v>17.35</v>
      </c>
      <c r="M52" s="11"/>
      <c r="N52" s="24">
        <f t="shared" si="1"/>
        <v>22381.5</v>
      </c>
      <c r="O52" s="24"/>
      <c r="P52" s="24">
        <f t="shared" si="2"/>
        <v>917.6415</v>
      </c>
      <c r="Q52" s="11"/>
      <c r="R52" s="29">
        <v>0.8</v>
      </c>
      <c r="S52" s="11"/>
      <c r="T52" s="24">
        <f t="shared" si="3"/>
        <v>734.1132</v>
      </c>
      <c r="U52" s="24"/>
      <c r="V52" s="24">
        <f t="shared" si="4"/>
        <v>183.5283</v>
      </c>
      <c r="W52" s="11"/>
      <c r="X52" s="30"/>
    </row>
    <row r="53" customHeight="1" spans="1:24">
      <c r="A53" s="11" t="s">
        <v>124</v>
      </c>
      <c r="B53" s="16" t="s">
        <v>125</v>
      </c>
      <c r="C53" s="13" t="s">
        <v>51</v>
      </c>
      <c r="D53" s="13"/>
      <c r="E53" s="13"/>
      <c r="F53" s="13"/>
      <c r="G53" s="13"/>
      <c r="H53" s="11" t="s">
        <v>81</v>
      </c>
      <c r="I53" s="11"/>
      <c r="J53" s="23">
        <v>12</v>
      </c>
      <c r="K53" s="11"/>
      <c r="L53" s="23">
        <f t="shared" si="0"/>
        <v>12</v>
      </c>
      <c r="M53" s="11"/>
      <c r="N53" s="24">
        <f t="shared" si="1"/>
        <v>15480</v>
      </c>
      <c r="O53" s="24"/>
      <c r="P53" s="24">
        <f t="shared" si="2"/>
        <v>634.68</v>
      </c>
      <c r="Q53" s="11"/>
      <c r="R53" s="29">
        <v>0.8</v>
      </c>
      <c r="S53" s="11"/>
      <c r="T53" s="24">
        <f t="shared" si="3"/>
        <v>507.744</v>
      </c>
      <c r="U53" s="24"/>
      <c r="V53" s="24">
        <f t="shared" si="4"/>
        <v>126.936</v>
      </c>
      <c r="W53" s="11"/>
      <c r="X53" s="30"/>
    </row>
    <row r="54" customHeight="1" spans="1:24">
      <c r="A54" s="11" t="s">
        <v>126</v>
      </c>
      <c r="B54" s="16" t="s">
        <v>127</v>
      </c>
      <c r="C54" s="13" t="s">
        <v>51</v>
      </c>
      <c r="D54" s="13"/>
      <c r="E54" s="13"/>
      <c r="F54" s="13"/>
      <c r="G54" s="13"/>
      <c r="H54" s="11" t="s">
        <v>69</v>
      </c>
      <c r="I54" s="11"/>
      <c r="J54" s="23">
        <v>0.98</v>
      </c>
      <c r="K54" s="11"/>
      <c r="L54" s="23">
        <f t="shared" si="0"/>
        <v>0.98</v>
      </c>
      <c r="M54" s="11"/>
      <c r="N54" s="24">
        <f t="shared" si="1"/>
        <v>1264.2</v>
      </c>
      <c r="O54" s="24"/>
      <c r="P54" s="24">
        <f t="shared" si="2"/>
        <v>51.8322</v>
      </c>
      <c r="Q54" s="11"/>
      <c r="R54" s="29">
        <v>0.8</v>
      </c>
      <c r="S54" s="11"/>
      <c r="T54" s="24">
        <f t="shared" si="3"/>
        <v>41.46576</v>
      </c>
      <c r="U54" s="24"/>
      <c r="V54" s="24">
        <f t="shared" si="4"/>
        <v>10.36644</v>
      </c>
      <c r="W54" s="11"/>
      <c r="X54" s="30"/>
    </row>
    <row r="55" customHeight="1" spans="1:24">
      <c r="A55" s="11" t="s">
        <v>128</v>
      </c>
      <c r="B55" s="16" t="s">
        <v>129</v>
      </c>
      <c r="C55" s="13" t="s">
        <v>51</v>
      </c>
      <c r="D55" s="13"/>
      <c r="E55" s="13"/>
      <c r="F55" s="13"/>
      <c r="G55" s="13"/>
      <c r="H55" s="11" t="s">
        <v>81</v>
      </c>
      <c r="I55" s="11"/>
      <c r="J55" s="23">
        <v>15</v>
      </c>
      <c r="K55" s="11"/>
      <c r="L55" s="23">
        <f t="shared" si="0"/>
        <v>15</v>
      </c>
      <c r="M55" s="11"/>
      <c r="N55" s="24">
        <f t="shared" si="1"/>
        <v>19350</v>
      </c>
      <c r="O55" s="24"/>
      <c r="P55" s="24">
        <f t="shared" si="2"/>
        <v>793.35</v>
      </c>
      <c r="Q55" s="11"/>
      <c r="R55" s="29">
        <v>0.8</v>
      </c>
      <c r="S55" s="11"/>
      <c r="T55" s="24">
        <f t="shared" si="3"/>
        <v>634.68</v>
      </c>
      <c r="U55" s="24"/>
      <c r="V55" s="24">
        <f t="shared" si="4"/>
        <v>158.67</v>
      </c>
      <c r="W55" s="11"/>
      <c r="X55" s="30"/>
    </row>
    <row r="56" customHeight="1" spans="1:24">
      <c r="A56" s="11" t="s">
        <v>130</v>
      </c>
      <c r="B56" s="16" t="s">
        <v>131</v>
      </c>
      <c r="C56" s="13" t="s">
        <v>51</v>
      </c>
      <c r="D56" s="13"/>
      <c r="E56" s="13"/>
      <c r="F56" s="13"/>
      <c r="G56" s="13"/>
      <c r="H56" s="11" t="s">
        <v>55</v>
      </c>
      <c r="I56" s="11"/>
      <c r="J56" s="23">
        <v>5.4</v>
      </c>
      <c r="K56" s="11"/>
      <c r="L56" s="23">
        <f t="shared" si="0"/>
        <v>5.4</v>
      </c>
      <c r="M56" s="11"/>
      <c r="N56" s="24">
        <f t="shared" si="1"/>
        <v>6966</v>
      </c>
      <c r="O56" s="24"/>
      <c r="P56" s="24">
        <f t="shared" si="2"/>
        <v>285.606</v>
      </c>
      <c r="Q56" s="11"/>
      <c r="R56" s="29">
        <v>0.8</v>
      </c>
      <c r="S56" s="11"/>
      <c r="T56" s="24">
        <f t="shared" si="3"/>
        <v>228.4848</v>
      </c>
      <c r="U56" s="24"/>
      <c r="V56" s="24">
        <f t="shared" si="4"/>
        <v>57.1212</v>
      </c>
      <c r="W56" s="11"/>
      <c r="X56" s="30"/>
    </row>
    <row r="57" customHeight="1" spans="1:24">
      <c r="A57" s="11" t="s">
        <v>132</v>
      </c>
      <c r="B57" s="16" t="s">
        <v>133</v>
      </c>
      <c r="C57" s="13" t="s">
        <v>51</v>
      </c>
      <c r="D57" s="13"/>
      <c r="E57" s="13"/>
      <c r="F57" s="13"/>
      <c r="G57" s="13"/>
      <c r="H57" s="11" t="s">
        <v>55</v>
      </c>
      <c r="I57" s="11"/>
      <c r="J57" s="23">
        <v>10</v>
      </c>
      <c r="K57" s="11"/>
      <c r="L57" s="23">
        <f t="shared" si="0"/>
        <v>10</v>
      </c>
      <c r="M57" s="11"/>
      <c r="N57" s="24">
        <f t="shared" si="1"/>
        <v>12900</v>
      </c>
      <c r="O57" s="24"/>
      <c r="P57" s="24">
        <f t="shared" si="2"/>
        <v>528.9</v>
      </c>
      <c r="Q57" s="11"/>
      <c r="R57" s="29">
        <v>0.8</v>
      </c>
      <c r="S57" s="11"/>
      <c r="T57" s="24">
        <f t="shared" si="3"/>
        <v>423.12</v>
      </c>
      <c r="U57" s="24"/>
      <c r="V57" s="24">
        <f t="shared" si="4"/>
        <v>105.78</v>
      </c>
      <c r="W57" s="11"/>
      <c r="X57" s="30"/>
    </row>
    <row r="58" customHeight="1" spans="1:24">
      <c r="A58" s="11" t="s">
        <v>134</v>
      </c>
      <c r="B58" s="16" t="s">
        <v>135</v>
      </c>
      <c r="C58" s="13" t="s">
        <v>51</v>
      </c>
      <c r="D58" s="13"/>
      <c r="E58" s="13"/>
      <c r="F58" s="13"/>
      <c r="G58" s="13"/>
      <c r="H58" s="11" t="s">
        <v>55</v>
      </c>
      <c r="I58" s="11"/>
      <c r="J58" s="23">
        <v>5</v>
      </c>
      <c r="K58" s="11"/>
      <c r="L58" s="23">
        <f t="shared" si="0"/>
        <v>5</v>
      </c>
      <c r="M58" s="11"/>
      <c r="N58" s="24">
        <f t="shared" si="1"/>
        <v>6450</v>
      </c>
      <c r="O58" s="24"/>
      <c r="P58" s="24">
        <f t="shared" si="2"/>
        <v>264.45</v>
      </c>
      <c r="Q58" s="11"/>
      <c r="R58" s="29">
        <v>0.8</v>
      </c>
      <c r="S58" s="11"/>
      <c r="T58" s="24">
        <f t="shared" si="3"/>
        <v>211.56</v>
      </c>
      <c r="U58" s="24"/>
      <c r="V58" s="24">
        <f t="shared" si="4"/>
        <v>52.89</v>
      </c>
      <c r="W58" s="11"/>
      <c r="X58" s="30"/>
    </row>
    <row r="59" customHeight="1" spans="1:24">
      <c r="A59" s="11" t="s">
        <v>136</v>
      </c>
      <c r="B59" s="16" t="s">
        <v>137</v>
      </c>
      <c r="C59" s="13" t="s">
        <v>51</v>
      </c>
      <c r="D59" s="13"/>
      <c r="E59" s="13"/>
      <c r="F59" s="13"/>
      <c r="G59" s="13"/>
      <c r="H59" s="11" t="s">
        <v>81</v>
      </c>
      <c r="I59" s="11"/>
      <c r="J59" s="23">
        <v>73.06</v>
      </c>
      <c r="K59" s="11"/>
      <c r="L59" s="23">
        <f t="shared" si="0"/>
        <v>73.06</v>
      </c>
      <c r="M59" s="11"/>
      <c r="N59" s="24">
        <f t="shared" si="1"/>
        <v>94247.4</v>
      </c>
      <c r="O59" s="24"/>
      <c r="P59" s="24">
        <f t="shared" si="2"/>
        <v>3864.1434</v>
      </c>
      <c r="Q59" s="11"/>
      <c r="R59" s="29">
        <v>0.8</v>
      </c>
      <c r="S59" s="11"/>
      <c r="T59" s="24">
        <f t="shared" si="3"/>
        <v>3091.31472</v>
      </c>
      <c r="U59" s="24"/>
      <c r="V59" s="24">
        <f t="shared" si="4"/>
        <v>772.82868</v>
      </c>
      <c r="W59" s="11"/>
      <c r="X59" s="30"/>
    </row>
    <row r="60" customHeight="1" spans="1:24">
      <c r="A60" s="11" t="s">
        <v>138</v>
      </c>
      <c r="B60" s="16" t="s">
        <v>139</v>
      </c>
      <c r="C60" s="13" t="s">
        <v>51</v>
      </c>
      <c r="D60" s="13"/>
      <c r="E60" s="13"/>
      <c r="F60" s="13"/>
      <c r="G60" s="13"/>
      <c r="H60" s="11" t="s">
        <v>55</v>
      </c>
      <c r="I60" s="11"/>
      <c r="J60" s="23">
        <v>94.14</v>
      </c>
      <c r="K60" s="11"/>
      <c r="L60" s="23">
        <f t="shared" si="0"/>
        <v>94.14</v>
      </c>
      <c r="M60" s="11"/>
      <c r="N60" s="24">
        <f t="shared" si="1"/>
        <v>121440.6</v>
      </c>
      <c r="O60" s="24"/>
      <c r="P60" s="24">
        <f t="shared" si="2"/>
        <v>4979.0646</v>
      </c>
      <c r="Q60" s="11"/>
      <c r="R60" s="29">
        <v>0.8</v>
      </c>
      <c r="S60" s="11"/>
      <c r="T60" s="24">
        <f t="shared" si="3"/>
        <v>3983.25168</v>
      </c>
      <c r="U60" s="24"/>
      <c r="V60" s="24">
        <f t="shared" si="4"/>
        <v>995.81292</v>
      </c>
      <c r="W60" s="11"/>
      <c r="X60" s="30"/>
    </row>
    <row r="61" customHeight="1" spans="1:24">
      <c r="A61" s="11" t="s">
        <v>140</v>
      </c>
      <c r="B61" s="16" t="s">
        <v>141</v>
      </c>
      <c r="C61" s="13" t="s">
        <v>51</v>
      </c>
      <c r="D61" s="13"/>
      <c r="E61" s="13"/>
      <c r="F61" s="13"/>
      <c r="G61" s="13"/>
      <c r="H61" s="11" t="s">
        <v>52</v>
      </c>
      <c r="I61" s="11"/>
      <c r="J61" s="23">
        <v>98</v>
      </c>
      <c r="K61" s="11"/>
      <c r="L61" s="23">
        <f t="shared" si="0"/>
        <v>98</v>
      </c>
      <c r="M61" s="11"/>
      <c r="N61" s="24">
        <f t="shared" si="1"/>
        <v>126420</v>
      </c>
      <c r="O61" s="24"/>
      <c r="P61" s="24">
        <f t="shared" si="2"/>
        <v>5183.22</v>
      </c>
      <c r="Q61" s="11"/>
      <c r="R61" s="29">
        <v>0.8</v>
      </c>
      <c r="S61" s="11"/>
      <c r="T61" s="24">
        <f t="shared" si="3"/>
        <v>4146.576</v>
      </c>
      <c r="U61" s="24"/>
      <c r="V61" s="24">
        <f t="shared" si="4"/>
        <v>1036.644</v>
      </c>
      <c r="W61" s="11"/>
      <c r="X61" s="30"/>
    </row>
    <row r="62" customHeight="1" spans="1:24">
      <c r="A62" s="11" t="s">
        <v>142</v>
      </c>
      <c r="B62" s="16" t="s">
        <v>143</v>
      </c>
      <c r="C62" s="13" t="s">
        <v>51</v>
      </c>
      <c r="D62" s="13"/>
      <c r="E62" s="13"/>
      <c r="F62" s="13"/>
      <c r="G62" s="13"/>
      <c r="H62" s="11" t="s">
        <v>55</v>
      </c>
      <c r="I62" s="11"/>
      <c r="J62" s="23">
        <v>80</v>
      </c>
      <c r="K62" s="11"/>
      <c r="L62" s="23">
        <f t="shared" si="0"/>
        <v>80</v>
      </c>
      <c r="M62" s="11"/>
      <c r="N62" s="24">
        <f t="shared" si="1"/>
        <v>103200</v>
      </c>
      <c r="O62" s="24"/>
      <c r="P62" s="24">
        <f t="shared" si="2"/>
        <v>4231.2</v>
      </c>
      <c r="Q62" s="11"/>
      <c r="R62" s="29">
        <v>0.8</v>
      </c>
      <c r="S62" s="11"/>
      <c r="T62" s="24">
        <f t="shared" si="3"/>
        <v>3384.96</v>
      </c>
      <c r="U62" s="24"/>
      <c r="V62" s="24">
        <f t="shared" si="4"/>
        <v>846.24</v>
      </c>
      <c r="W62" s="11"/>
      <c r="X62" s="30"/>
    </row>
    <row r="63" customHeight="1" spans="1:24">
      <c r="A63" s="11" t="s">
        <v>144</v>
      </c>
      <c r="B63" s="16" t="s">
        <v>145</v>
      </c>
      <c r="C63" s="13" t="s">
        <v>51</v>
      </c>
      <c r="D63" s="13"/>
      <c r="E63" s="13"/>
      <c r="F63" s="13"/>
      <c r="G63" s="13"/>
      <c r="H63" s="11" t="s">
        <v>52</v>
      </c>
      <c r="I63" s="11"/>
      <c r="J63" s="23">
        <v>13.31</v>
      </c>
      <c r="K63" s="11"/>
      <c r="L63" s="23">
        <f t="shared" si="0"/>
        <v>13.31</v>
      </c>
      <c r="M63" s="11"/>
      <c r="N63" s="24">
        <f t="shared" si="1"/>
        <v>17169.9</v>
      </c>
      <c r="O63" s="24"/>
      <c r="P63" s="24">
        <f t="shared" si="2"/>
        <v>703.9659</v>
      </c>
      <c r="Q63" s="11"/>
      <c r="R63" s="29">
        <v>0.8</v>
      </c>
      <c r="S63" s="11"/>
      <c r="T63" s="24">
        <f t="shared" si="3"/>
        <v>563.17272</v>
      </c>
      <c r="U63" s="24"/>
      <c r="V63" s="24">
        <f t="shared" si="4"/>
        <v>140.79318</v>
      </c>
      <c r="W63" s="11"/>
      <c r="X63" s="30"/>
    </row>
    <row r="64" customHeight="1" spans="1:24">
      <c r="A64" s="11" t="s">
        <v>146</v>
      </c>
      <c r="B64" s="16" t="s">
        <v>147</v>
      </c>
      <c r="C64" s="13" t="s">
        <v>51</v>
      </c>
      <c r="D64" s="13"/>
      <c r="E64" s="13"/>
      <c r="F64" s="13"/>
      <c r="G64" s="13"/>
      <c r="H64" s="11" t="s">
        <v>52</v>
      </c>
      <c r="I64" s="11"/>
      <c r="J64" s="23">
        <v>15.9</v>
      </c>
      <c r="K64" s="11"/>
      <c r="L64" s="23">
        <f t="shared" si="0"/>
        <v>15.9</v>
      </c>
      <c r="M64" s="11"/>
      <c r="N64" s="24">
        <f t="shared" si="1"/>
        <v>20511</v>
      </c>
      <c r="O64" s="24"/>
      <c r="P64" s="24">
        <f t="shared" si="2"/>
        <v>840.951</v>
      </c>
      <c r="Q64" s="11"/>
      <c r="R64" s="29">
        <v>0.8</v>
      </c>
      <c r="S64" s="11"/>
      <c r="T64" s="24">
        <f t="shared" si="3"/>
        <v>672.7608</v>
      </c>
      <c r="U64" s="24"/>
      <c r="V64" s="24">
        <f t="shared" si="4"/>
        <v>168.1902</v>
      </c>
      <c r="W64" s="11"/>
      <c r="X64" s="30"/>
    </row>
    <row r="65" customHeight="1" spans="1:24">
      <c r="A65" s="11" t="s">
        <v>148</v>
      </c>
      <c r="B65" s="16" t="s">
        <v>149</v>
      </c>
      <c r="C65" s="13" t="s">
        <v>51</v>
      </c>
      <c r="D65" s="13"/>
      <c r="E65" s="13"/>
      <c r="F65" s="13"/>
      <c r="G65" s="13"/>
      <c r="H65" s="11" t="s">
        <v>55</v>
      </c>
      <c r="I65" s="11"/>
      <c r="J65" s="23">
        <v>7.07</v>
      </c>
      <c r="K65" s="11"/>
      <c r="L65" s="23">
        <f t="shared" si="0"/>
        <v>7.07</v>
      </c>
      <c r="M65" s="11"/>
      <c r="N65" s="24">
        <f t="shared" si="1"/>
        <v>9120.3</v>
      </c>
      <c r="O65" s="24"/>
      <c r="P65" s="24">
        <f t="shared" si="2"/>
        <v>373.9323</v>
      </c>
      <c r="Q65" s="11"/>
      <c r="R65" s="29">
        <v>0.8</v>
      </c>
      <c r="S65" s="11"/>
      <c r="T65" s="24">
        <f t="shared" si="3"/>
        <v>299.14584</v>
      </c>
      <c r="U65" s="24"/>
      <c r="V65" s="24">
        <f t="shared" si="4"/>
        <v>74.78646</v>
      </c>
      <c r="W65" s="11"/>
      <c r="X65" s="30"/>
    </row>
    <row r="66" customHeight="1" spans="1:24">
      <c r="A66" s="11" t="s">
        <v>150</v>
      </c>
      <c r="B66" s="16" t="s">
        <v>151</v>
      </c>
      <c r="C66" s="13" t="s">
        <v>51</v>
      </c>
      <c r="D66" s="13"/>
      <c r="E66" s="13"/>
      <c r="F66" s="13"/>
      <c r="G66" s="13"/>
      <c r="H66" s="11" t="s">
        <v>81</v>
      </c>
      <c r="I66" s="11"/>
      <c r="J66" s="23">
        <v>10</v>
      </c>
      <c r="K66" s="11"/>
      <c r="L66" s="23">
        <f t="shared" si="0"/>
        <v>10</v>
      </c>
      <c r="M66" s="11"/>
      <c r="N66" s="24">
        <f t="shared" si="1"/>
        <v>12900</v>
      </c>
      <c r="O66" s="24"/>
      <c r="P66" s="24">
        <f t="shared" si="2"/>
        <v>528.9</v>
      </c>
      <c r="Q66" s="11"/>
      <c r="R66" s="29">
        <v>0.8</v>
      </c>
      <c r="S66" s="11"/>
      <c r="T66" s="24">
        <f t="shared" si="3"/>
        <v>423.12</v>
      </c>
      <c r="U66" s="24"/>
      <c r="V66" s="24">
        <f t="shared" si="4"/>
        <v>105.78</v>
      </c>
      <c r="W66" s="11"/>
      <c r="X66" s="30"/>
    </row>
    <row r="67" customHeight="1" spans="1:24">
      <c r="A67" s="11" t="s">
        <v>152</v>
      </c>
      <c r="B67" s="16" t="s">
        <v>153</v>
      </c>
      <c r="C67" s="13" t="s">
        <v>51</v>
      </c>
      <c r="D67" s="13"/>
      <c r="E67" s="13"/>
      <c r="F67" s="13"/>
      <c r="G67" s="13"/>
      <c r="H67" s="11" t="s">
        <v>55</v>
      </c>
      <c r="I67" s="11"/>
      <c r="J67" s="23">
        <v>6.81</v>
      </c>
      <c r="K67" s="11"/>
      <c r="L67" s="23">
        <f t="shared" si="0"/>
        <v>6.81</v>
      </c>
      <c r="M67" s="11"/>
      <c r="N67" s="24">
        <f t="shared" si="1"/>
        <v>8784.9</v>
      </c>
      <c r="O67" s="24"/>
      <c r="P67" s="24">
        <f t="shared" si="2"/>
        <v>360.1809</v>
      </c>
      <c r="Q67" s="11"/>
      <c r="R67" s="29">
        <v>0.8</v>
      </c>
      <c r="S67" s="11"/>
      <c r="T67" s="24">
        <f t="shared" si="3"/>
        <v>288.14472</v>
      </c>
      <c r="U67" s="24"/>
      <c r="V67" s="24">
        <f t="shared" si="4"/>
        <v>72.03618</v>
      </c>
      <c r="W67" s="11"/>
      <c r="X67" s="30"/>
    </row>
    <row r="68" customHeight="1" spans="1:24">
      <c r="A68" s="11" t="s">
        <v>154</v>
      </c>
      <c r="B68" s="16" t="s">
        <v>155</v>
      </c>
      <c r="C68" s="13" t="s">
        <v>51</v>
      </c>
      <c r="D68" s="13"/>
      <c r="E68" s="13"/>
      <c r="F68" s="13"/>
      <c r="G68" s="13"/>
      <c r="H68" s="11" t="s">
        <v>55</v>
      </c>
      <c r="I68" s="11"/>
      <c r="J68" s="23">
        <v>4.4</v>
      </c>
      <c r="K68" s="11"/>
      <c r="L68" s="23">
        <f t="shared" si="0"/>
        <v>4.4</v>
      </c>
      <c r="M68" s="11"/>
      <c r="N68" s="24">
        <f t="shared" si="1"/>
        <v>5676</v>
      </c>
      <c r="O68" s="24"/>
      <c r="P68" s="24">
        <f t="shared" si="2"/>
        <v>232.716</v>
      </c>
      <c r="Q68" s="11"/>
      <c r="R68" s="29">
        <v>0.8</v>
      </c>
      <c r="S68" s="11"/>
      <c r="T68" s="24">
        <f t="shared" si="3"/>
        <v>186.1728</v>
      </c>
      <c r="U68" s="24"/>
      <c r="V68" s="24">
        <f t="shared" si="4"/>
        <v>46.5432</v>
      </c>
      <c r="W68" s="11"/>
      <c r="X68" s="30"/>
    </row>
    <row r="69" customHeight="1" spans="1:24">
      <c r="A69" s="11" t="s">
        <v>156</v>
      </c>
      <c r="B69" s="16" t="s">
        <v>157</v>
      </c>
      <c r="C69" s="13" t="s">
        <v>51</v>
      </c>
      <c r="D69" s="13"/>
      <c r="E69" s="13"/>
      <c r="F69" s="13"/>
      <c r="G69" s="13"/>
      <c r="H69" s="11" t="s">
        <v>55</v>
      </c>
      <c r="I69" s="11"/>
      <c r="J69" s="23">
        <v>10.17</v>
      </c>
      <c r="K69" s="11"/>
      <c r="L69" s="23">
        <f t="shared" si="0"/>
        <v>10.17</v>
      </c>
      <c r="M69" s="11"/>
      <c r="N69" s="24">
        <f t="shared" si="1"/>
        <v>13119.3</v>
      </c>
      <c r="O69" s="24"/>
      <c r="P69" s="24">
        <f t="shared" si="2"/>
        <v>537.8913</v>
      </c>
      <c r="Q69" s="11"/>
      <c r="R69" s="29">
        <v>0.8</v>
      </c>
      <c r="S69" s="11"/>
      <c r="T69" s="24">
        <f t="shared" si="3"/>
        <v>430.31304</v>
      </c>
      <c r="U69" s="24"/>
      <c r="V69" s="24">
        <f t="shared" si="4"/>
        <v>107.57826</v>
      </c>
      <c r="W69" s="11"/>
      <c r="X69" s="30"/>
    </row>
    <row r="70" customHeight="1" spans="1:24">
      <c r="A70" s="11" t="s">
        <v>158</v>
      </c>
      <c r="B70" s="16" t="s">
        <v>159</v>
      </c>
      <c r="C70" s="13" t="s">
        <v>51</v>
      </c>
      <c r="D70" s="13"/>
      <c r="E70" s="13"/>
      <c r="F70" s="13"/>
      <c r="G70" s="13"/>
      <c r="H70" s="11" t="s">
        <v>55</v>
      </c>
      <c r="I70" s="11"/>
      <c r="J70" s="23">
        <v>10</v>
      </c>
      <c r="K70" s="11"/>
      <c r="L70" s="23">
        <f t="shared" ref="L70:L85" si="5">J70</f>
        <v>10</v>
      </c>
      <c r="M70" s="11"/>
      <c r="N70" s="24">
        <f t="shared" ref="N70:N95" si="6">L70*1290</f>
        <v>12900</v>
      </c>
      <c r="O70" s="24"/>
      <c r="P70" s="24">
        <f t="shared" ref="P70:P85" si="7">N70*0.041</f>
        <v>528.9</v>
      </c>
      <c r="Q70" s="11"/>
      <c r="R70" s="29">
        <v>0.8</v>
      </c>
      <c r="S70" s="11"/>
      <c r="T70" s="24">
        <f t="shared" ref="T70:T95" si="8">P70*0.8</f>
        <v>423.12</v>
      </c>
      <c r="U70" s="24"/>
      <c r="V70" s="24">
        <f t="shared" ref="V70:V85" si="9">P70*0.2</f>
        <v>105.78</v>
      </c>
      <c r="W70" s="11"/>
      <c r="X70" s="30"/>
    </row>
    <row r="71" customHeight="1" spans="1:24">
      <c r="A71" s="11" t="s">
        <v>160</v>
      </c>
      <c r="B71" s="16" t="s">
        <v>161</v>
      </c>
      <c r="C71" s="13" t="s">
        <v>51</v>
      </c>
      <c r="D71" s="13"/>
      <c r="E71" s="13"/>
      <c r="F71" s="13"/>
      <c r="G71" s="13"/>
      <c r="H71" s="11" t="s">
        <v>52</v>
      </c>
      <c r="I71" s="11"/>
      <c r="J71" s="23">
        <v>10</v>
      </c>
      <c r="K71" s="11"/>
      <c r="L71" s="23">
        <f t="shared" si="5"/>
        <v>10</v>
      </c>
      <c r="M71" s="11"/>
      <c r="N71" s="24">
        <f t="shared" si="6"/>
        <v>12900</v>
      </c>
      <c r="O71" s="24"/>
      <c r="P71" s="24">
        <f t="shared" si="7"/>
        <v>528.9</v>
      </c>
      <c r="Q71" s="11"/>
      <c r="R71" s="29">
        <v>0.8</v>
      </c>
      <c r="S71" s="11"/>
      <c r="T71" s="24">
        <f t="shared" si="8"/>
        <v>423.12</v>
      </c>
      <c r="U71" s="24"/>
      <c r="V71" s="24">
        <f t="shared" si="9"/>
        <v>105.78</v>
      </c>
      <c r="W71" s="11"/>
      <c r="X71" s="30"/>
    </row>
    <row r="72" customHeight="1" spans="1:24">
      <c r="A72" s="11" t="s">
        <v>162</v>
      </c>
      <c r="B72" s="16" t="s">
        <v>163</v>
      </c>
      <c r="C72" s="13" t="s">
        <v>51</v>
      </c>
      <c r="D72" s="13"/>
      <c r="E72" s="13"/>
      <c r="F72" s="13"/>
      <c r="G72" s="13"/>
      <c r="H72" s="11" t="s">
        <v>81</v>
      </c>
      <c r="I72" s="11"/>
      <c r="J72" s="23">
        <v>11.78</v>
      </c>
      <c r="K72" s="11"/>
      <c r="L72" s="23">
        <f t="shared" si="5"/>
        <v>11.78</v>
      </c>
      <c r="M72" s="11"/>
      <c r="N72" s="24">
        <f t="shared" si="6"/>
        <v>15196.2</v>
      </c>
      <c r="O72" s="24"/>
      <c r="P72" s="24">
        <f t="shared" si="7"/>
        <v>623.0442</v>
      </c>
      <c r="Q72" s="11"/>
      <c r="R72" s="29">
        <v>0.8</v>
      </c>
      <c r="S72" s="11"/>
      <c r="T72" s="24">
        <f t="shared" si="8"/>
        <v>498.43536</v>
      </c>
      <c r="U72" s="24"/>
      <c r="V72" s="24">
        <f t="shared" si="9"/>
        <v>124.60884</v>
      </c>
      <c r="W72" s="11"/>
      <c r="X72" s="30"/>
    </row>
    <row r="73" customHeight="1" spans="1:24">
      <c r="A73" s="11" t="s">
        <v>164</v>
      </c>
      <c r="B73" s="16" t="s">
        <v>165</v>
      </c>
      <c r="C73" s="13" t="s">
        <v>51</v>
      </c>
      <c r="D73" s="13"/>
      <c r="E73" s="13"/>
      <c r="F73" s="13"/>
      <c r="G73" s="13"/>
      <c r="H73" s="11" t="s">
        <v>55</v>
      </c>
      <c r="I73" s="11"/>
      <c r="J73" s="23">
        <v>94.53</v>
      </c>
      <c r="K73" s="11"/>
      <c r="L73" s="23">
        <f t="shared" si="5"/>
        <v>94.53</v>
      </c>
      <c r="M73" s="11"/>
      <c r="N73" s="24">
        <f t="shared" si="6"/>
        <v>121943.7</v>
      </c>
      <c r="O73" s="24"/>
      <c r="P73" s="24">
        <f t="shared" si="7"/>
        <v>4999.6917</v>
      </c>
      <c r="Q73" s="11"/>
      <c r="R73" s="29">
        <v>0.8</v>
      </c>
      <c r="S73" s="11"/>
      <c r="T73" s="24">
        <f t="shared" si="8"/>
        <v>3999.75336</v>
      </c>
      <c r="U73" s="24"/>
      <c r="V73" s="24">
        <f t="shared" si="9"/>
        <v>999.93834</v>
      </c>
      <c r="W73" s="11"/>
      <c r="X73" s="30"/>
    </row>
    <row r="74" customHeight="1" spans="1:24">
      <c r="A74" s="11" t="s">
        <v>166</v>
      </c>
      <c r="B74" s="16" t="s">
        <v>167</v>
      </c>
      <c r="C74" s="13" t="s">
        <v>51</v>
      </c>
      <c r="D74" s="13"/>
      <c r="E74" s="13"/>
      <c r="F74" s="13"/>
      <c r="G74" s="13"/>
      <c r="H74" s="11" t="s">
        <v>55</v>
      </c>
      <c r="I74" s="11"/>
      <c r="J74" s="23">
        <v>20</v>
      </c>
      <c r="K74" s="11"/>
      <c r="L74" s="23">
        <f t="shared" si="5"/>
        <v>20</v>
      </c>
      <c r="M74" s="11"/>
      <c r="N74" s="24">
        <f t="shared" si="6"/>
        <v>25800</v>
      </c>
      <c r="O74" s="24"/>
      <c r="P74" s="24">
        <f t="shared" si="7"/>
        <v>1057.8</v>
      </c>
      <c r="Q74" s="11"/>
      <c r="R74" s="29">
        <v>0.8</v>
      </c>
      <c r="S74" s="11"/>
      <c r="T74" s="24">
        <f t="shared" si="8"/>
        <v>846.24</v>
      </c>
      <c r="U74" s="24"/>
      <c r="V74" s="24">
        <f t="shared" si="9"/>
        <v>211.56</v>
      </c>
      <c r="W74" s="11"/>
      <c r="X74" s="30"/>
    </row>
    <row r="75" customHeight="1" spans="1:24">
      <c r="A75" s="11" t="s">
        <v>168</v>
      </c>
      <c r="B75" s="16" t="s">
        <v>169</v>
      </c>
      <c r="C75" s="13" t="s">
        <v>51</v>
      </c>
      <c r="D75" s="13"/>
      <c r="E75" s="13"/>
      <c r="F75" s="13"/>
      <c r="G75" s="13"/>
      <c r="H75" s="11" t="s">
        <v>52</v>
      </c>
      <c r="I75" s="11"/>
      <c r="J75" s="23">
        <v>13.53</v>
      </c>
      <c r="K75" s="11"/>
      <c r="L75" s="23">
        <f t="shared" si="5"/>
        <v>13.53</v>
      </c>
      <c r="M75" s="11"/>
      <c r="N75" s="24">
        <f t="shared" si="6"/>
        <v>17453.7</v>
      </c>
      <c r="O75" s="24"/>
      <c r="P75" s="24">
        <f t="shared" si="7"/>
        <v>715.6017</v>
      </c>
      <c r="Q75" s="11"/>
      <c r="R75" s="29">
        <v>0.8</v>
      </c>
      <c r="S75" s="11"/>
      <c r="T75" s="24">
        <f t="shared" si="8"/>
        <v>572.48136</v>
      </c>
      <c r="U75" s="24"/>
      <c r="V75" s="24">
        <f t="shared" si="9"/>
        <v>143.12034</v>
      </c>
      <c r="W75" s="11"/>
      <c r="X75" s="30"/>
    </row>
    <row r="76" customHeight="1" spans="1:24">
      <c r="A76" s="11" t="s">
        <v>170</v>
      </c>
      <c r="B76" s="16" t="s">
        <v>171</v>
      </c>
      <c r="C76" s="13" t="s">
        <v>51</v>
      </c>
      <c r="D76" s="13"/>
      <c r="E76" s="13"/>
      <c r="F76" s="13"/>
      <c r="G76" s="13"/>
      <c r="H76" s="11" t="s">
        <v>81</v>
      </c>
      <c r="I76" s="11"/>
      <c r="J76" s="23">
        <v>9</v>
      </c>
      <c r="K76" s="11"/>
      <c r="L76" s="23">
        <f t="shared" si="5"/>
        <v>9</v>
      </c>
      <c r="M76" s="11"/>
      <c r="N76" s="24">
        <f t="shared" si="6"/>
        <v>11610</v>
      </c>
      <c r="O76" s="24"/>
      <c r="P76" s="24">
        <f t="shared" si="7"/>
        <v>476.01</v>
      </c>
      <c r="Q76" s="11"/>
      <c r="R76" s="29">
        <v>0.8</v>
      </c>
      <c r="S76" s="11"/>
      <c r="T76" s="24">
        <f t="shared" si="8"/>
        <v>380.808</v>
      </c>
      <c r="U76" s="24"/>
      <c r="V76" s="24">
        <f t="shared" si="9"/>
        <v>95.202</v>
      </c>
      <c r="W76" s="11"/>
      <c r="X76" s="30"/>
    </row>
    <row r="77" customHeight="1" spans="1:24">
      <c r="A77" s="11" t="s">
        <v>172</v>
      </c>
      <c r="B77" s="16" t="s">
        <v>173</v>
      </c>
      <c r="C77" s="13" t="s">
        <v>51</v>
      </c>
      <c r="D77" s="13"/>
      <c r="E77" s="13"/>
      <c r="F77" s="13"/>
      <c r="G77" s="13"/>
      <c r="H77" s="11" t="s">
        <v>55</v>
      </c>
      <c r="I77" s="11"/>
      <c r="J77" s="23">
        <v>100</v>
      </c>
      <c r="K77" s="11"/>
      <c r="L77" s="23">
        <f t="shared" si="5"/>
        <v>100</v>
      </c>
      <c r="M77" s="11"/>
      <c r="N77" s="24">
        <f t="shared" si="6"/>
        <v>129000</v>
      </c>
      <c r="O77" s="24"/>
      <c r="P77" s="24">
        <f t="shared" si="7"/>
        <v>5289</v>
      </c>
      <c r="Q77" s="11"/>
      <c r="R77" s="29">
        <v>0.8</v>
      </c>
      <c r="S77" s="11"/>
      <c r="T77" s="24">
        <f t="shared" si="8"/>
        <v>4231.2</v>
      </c>
      <c r="U77" s="24"/>
      <c r="V77" s="24">
        <f t="shared" si="9"/>
        <v>1057.8</v>
      </c>
      <c r="W77" s="11"/>
      <c r="X77" s="30"/>
    </row>
    <row r="78" customHeight="1" spans="1:24">
      <c r="A78" s="11" t="s">
        <v>174</v>
      </c>
      <c r="B78" s="16" t="s">
        <v>175</v>
      </c>
      <c r="C78" s="13" t="s">
        <v>51</v>
      </c>
      <c r="D78" s="13"/>
      <c r="E78" s="13"/>
      <c r="F78" s="13"/>
      <c r="G78" s="13"/>
      <c r="H78" s="11" t="s">
        <v>52</v>
      </c>
      <c r="I78" s="11"/>
      <c r="J78" s="23">
        <v>40</v>
      </c>
      <c r="K78" s="11"/>
      <c r="L78" s="23">
        <f t="shared" si="5"/>
        <v>40</v>
      </c>
      <c r="M78" s="11"/>
      <c r="N78" s="24">
        <f t="shared" si="6"/>
        <v>51600</v>
      </c>
      <c r="O78" s="24"/>
      <c r="P78" s="24">
        <f t="shared" si="7"/>
        <v>2115.6</v>
      </c>
      <c r="Q78" s="11"/>
      <c r="R78" s="29">
        <v>0.8</v>
      </c>
      <c r="S78" s="11"/>
      <c r="T78" s="24">
        <f t="shared" si="8"/>
        <v>1692.48</v>
      </c>
      <c r="U78" s="24"/>
      <c r="V78" s="24">
        <f t="shared" si="9"/>
        <v>423.12</v>
      </c>
      <c r="W78" s="11"/>
      <c r="X78" s="30"/>
    </row>
    <row r="79" customHeight="1" spans="1:24">
      <c r="A79" s="11" t="s">
        <v>176</v>
      </c>
      <c r="B79" s="16" t="s">
        <v>177</v>
      </c>
      <c r="C79" s="13" t="s">
        <v>51</v>
      </c>
      <c r="D79" s="13"/>
      <c r="E79" s="13"/>
      <c r="F79" s="13"/>
      <c r="G79" s="13"/>
      <c r="H79" s="11" t="s">
        <v>55</v>
      </c>
      <c r="I79" s="11"/>
      <c r="J79" s="23">
        <v>100</v>
      </c>
      <c r="K79" s="11"/>
      <c r="L79" s="23">
        <f t="shared" si="5"/>
        <v>100</v>
      </c>
      <c r="M79" s="11"/>
      <c r="N79" s="24">
        <f t="shared" si="6"/>
        <v>129000</v>
      </c>
      <c r="O79" s="24"/>
      <c r="P79" s="24">
        <f t="shared" si="7"/>
        <v>5289</v>
      </c>
      <c r="Q79" s="11"/>
      <c r="R79" s="29">
        <v>0.8</v>
      </c>
      <c r="S79" s="11"/>
      <c r="T79" s="24">
        <f t="shared" si="8"/>
        <v>4231.2</v>
      </c>
      <c r="U79" s="24"/>
      <c r="V79" s="24">
        <f t="shared" si="9"/>
        <v>1057.8</v>
      </c>
      <c r="W79" s="11"/>
      <c r="X79" s="30"/>
    </row>
    <row r="80" customHeight="1" spans="1:24">
      <c r="A80" s="11" t="s">
        <v>178</v>
      </c>
      <c r="B80" s="16" t="s">
        <v>179</v>
      </c>
      <c r="C80" s="13" t="s">
        <v>51</v>
      </c>
      <c r="D80" s="13"/>
      <c r="E80" s="13"/>
      <c r="F80" s="13"/>
      <c r="G80" s="13"/>
      <c r="H80" s="11" t="s">
        <v>72</v>
      </c>
      <c r="I80" s="11"/>
      <c r="J80" s="23">
        <v>10.34</v>
      </c>
      <c r="K80" s="11"/>
      <c r="L80" s="23">
        <f t="shared" si="5"/>
        <v>10.34</v>
      </c>
      <c r="M80" s="11"/>
      <c r="N80" s="24">
        <f t="shared" si="6"/>
        <v>13338.6</v>
      </c>
      <c r="O80" s="24"/>
      <c r="P80" s="24">
        <f t="shared" si="7"/>
        <v>546.8826</v>
      </c>
      <c r="Q80" s="11"/>
      <c r="R80" s="29">
        <v>0.8</v>
      </c>
      <c r="S80" s="11"/>
      <c r="T80" s="24">
        <f t="shared" si="8"/>
        <v>437.50608</v>
      </c>
      <c r="U80" s="24"/>
      <c r="V80" s="24">
        <f t="shared" si="9"/>
        <v>109.37652</v>
      </c>
      <c r="W80" s="11"/>
      <c r="X80" s="30"/>
    </row>
    <row r="81" customHeight="1" spans="1:24">
      <c r="A81" s="11" t="s">
        <v>180</v>
      </c>
      <c r="B81" s="16" t="s">
        <v>181</v>
      </c>
      <c r="C81" s="13" t="s">
        <v>51</v>
      </c>
      <c r="D81" s="13"/>
      <c r="E81" s="13"/>
      <c r="F81" s="13"/>
      <c r="G81" s="13"/>
      <c r="H81" s="11" t="s">
        <v>81</v>
      </c>
      <c r="I81" s="11"/>
      <c r="J81" s="23">
        <v>14</v>
      </c>
      <c r="K81" s="11"/>
      <c r="L81" s="23">
        <f t="shared" si="5"/>
        <v>14</v>
      </c>
      <c r="M81" s="11"/>
      <c r="N81" s="24">
        <f t="shared" si="6"/>
        <v>18060</v>
      </c>
      <c r="O81" s="24"/>
      <c r="P81" s="24">
        <f t="shared" si="7"/>
        <v>740.46</v>
      </c>
      <c r="Q81" s="11"/>
      <c r="R81" s="29">
        <v>0.8</v>
      </c>
      <c r="S81" s="11"/>
      <c r="T81" s="24">
        <f t="shared" si="8"/>
        <v>592.368</v>
      </c>
      <c r="U81" s="24"/>
      <c r="V81" s="24">
        <f t="shared" si="9"/>
        <v>148.092</v>
      </c>
      <c r="W81" s="11"/>
      <c r="X81" s="30"/>
    </row>
    <row r="82" customHeight="1" spans="1:24">
      <c r="A82" s="11" t="s">
        <v>182</v>
      </c>
      <c r="B82" s="16" t="s">
        <v>183</v>
      </c>
      <c r="C82" s="13" t="s">
        <v>51</v>
      </c>
      <c r="D82" s="13"/>
      <c r="E82" s="13"/>
      <c r="F82" s="13"/>
      <c r="G82" s="13"/>
      <c r="H82" s="11" t="s">
        <v>55</v>
      </c>
      <c r="I82" s="11"/>
      <c r="J82" s="23">
        <v>47.26</v>
      </c>
      <c r="K82" s="11"/>
      <c r="L82" s="23">
        <f t="shared" si="5"/>
        <v>47.26</v>
      </c>
      <c r="M82" s="11"/>
      <c r="N82" s="24">
        <f t="shared" si="6"/>
        <v>60965.4</v>
      </c>
      <c r="O82" s="24"/>
      <c r="P82" s="24">
        <f t="shared" si="7"/>
        <v>2499.5814</v>
      </c>
      <c r="Q82" s="11"/>
      <c r="R82" s="29">
        <v>0.8</v>
      </c>
      <c r="S82" s="11"/>
      <c r="T82" s="24">
        <f t="shared" si="8"/>
        <v>1999.66512</v>
      </c>
      <c r="U82" s="24"/>
      <c r="V82" s="24">
        <f t="shared" si="9"/>
        <v>499.91628</v>
      </c>
      <c r="W82" s="11"/>
      <c r="X82" s="30"/>
    </row>
    <row r="83" customHeight="1" spans="1:24">
      <c r="A83" s="11" t="s">
        <v>184</v>
      </c>
      <c r="B83" s="16" t="s">
        <v>185</v>
      </c>
      <c r="C83" s="13" t="s">
        <v>51</v>
      </c>
      <c r="D83" s="13"/>
      <c r="E83" s="13"/>
      <c r="F83" s="13"/>
      <c r="G83" s="13"/>
      <c r="H83" s="11" t="s">
        <v>69</v>
      </c>
      <c r="I83" s="11"/>
      <c r="J83" s="23">
        <v>90</v>
      </c>
      <c r="K83" s="11"/>
      <c r="L83" s="23">
        <f t="shared" si="5"/>
        <v>90</v>
      </c>
      <c r="M83" s="11"/>
      <c r="N83" s="24">
        <f t="shared" si="6"/>
        <v>116100</v>
      </c>
      <c r="O83" s="24"/>
      <c r="P83" s="24">
        <f t="shared" si="7"/>
        <v>4760.1</v>
      </c>
      <c r="Q83" s="11"/>
      <c r="R83" s="29">
        <v>0.8</v>
      </c>
      <c r="S83" s="11"/>
      <c r="T83" s="24">
        <f t="shared" si="8"/>
        <v>3808.08</v>
      </c>
      <c r="U83" s="24"/>
      <c r="V83" s="24">
        <f t="shared" si="9"/>
        <v>952.02</v>
      </c>
      <c r="W83" s="11"/>
      <c r="X83" s="30"/>
    </row>
    <row r="84" customHeight="1" spans="1:24">
      <c r="A84" s="11" t="s">
        <v>186</v>
      </c>
      <c r="B84" s="16" t="s">
        <v>187</v>
      </c>
      <c r="C84" s="13" t="s">
        <v>51</v>
      </c>
      <c r="D84" s="13"/>
      <c r="E84" s="13"/>
      <c r="F84" s="13"/>
      <c r="G84" s="13"/>
      <c r="H84" s="11" t="s">
        <v>81</v>
      </c>
      <c r="I84" s="11"/>
      <c r="J84" s="23">
        <v>99.2</v>
      </c>
      <c r="K84" s="11"/>
      <c r="L84" s="23">
        <f t="shared" si="5"/>
        <v>99.2</v>
      </c>
      <c r="M84" s="11"/>
      <c r="N84" s="24">
        <f t="shared" si="6"/>
        <v>127968</v>
      </c>
      <c r="O84" s="24"/>
      <c r="P84" s="24">
        <f t="shared" si="7"/>
        <v>5246.688</v>
      </c>
      <c r="Q84" s="11"/>
      <c r="R84" s="29">
        <v>0.8</v>
      </c>
      <c r="S84" s="11"/>
      <c r="T84" s="24">
        <f t="shared" si="8"/>
        <v>4197.3504</v>
      </c>
      <c r="U84" s="24"/>
      <c r="V84" s="24">
        <f t="shared" si="9"/>
        <v>1049.3376</v>
      </c>
      <c r="W84" s="11"/>
      <c r="X84" s="30"/>
    </row>
    <row r="85" customHeight="1" spans="1:24">
      <c r="A85" s="11" t="s">
        <v>188</v>
      </c>
      <c r="B85" s="35" t="s">
        <v>189</v>
      </c>
      <c r="C85" s="13" t="s">
        <v>190</v>
      </c>
      <c r="D85" s="13"/>
      <c r="E85" s="13"/>
      <c r="F85" s="13"/>
      <c r="G85" s="13"/>
      <c r="H85" s="11" t="s">
        <v>191</v>
      </c>
      <c r="I85" s="11"/>
      <c r="J85" s="24">
        <v>42.1</v>
      </c>
      <c r="K85" s="24"/>
      <c r="L85" s="24">
        <v>42.1</v>
      </c>
      <c r="M85" s="24"/>
      <c r="N85" s="24">
        <f t="shared" si="6"/>
        <v>54309</v>
      </c>
      <c r="O85" s="24"/>
      <c r="P85" s="24">
        <f t="shared" ref="P85:P95" si="10">L85*52.89</f>
        <v>2226.669</v>
      </c>
      <c r="Q85" s="24"/>
      <c r="R85" s="29">
        <v>0.8</v>
      </c>
      <c r="S85" s="11"/>
      <c r="T85" s="24">
        <f t="shared" si="8"/>
        <v>1781.3352</v>
      </c>
      <c r="U85" s="24"/>
      <c r="V85" s="24">
        <f>L85*10.578</f>
        <v>445.3338</v>
      </c>
      <c r="W85" s="11"/>
      <c r="X85" s="36"/>
    </row>
    <row r="86" customHeight="1" spans="1:24">
      <c r="A86" s="11" t="s">
        <v>192</v>
      </c>
      <c r="B86" s="35" t="s">
        <v>193</v>
      </c>
      <c r="C86" s="13" t="s">
        <v>190</v>
      </c>
      <c r="D86" s="13"/>
      <c r="E86" s="13"/>
      <c r="F86" s="13"/>
      <c r="G86" s="13"/>
      <c r="H86" s="11" t="s">
        <v>194</v>
      </c>
      <c r="I86" s="11"/>
      <c r="J86" s="24">
        <v>52.4</v>
      </c>
      <c r="K86" s="24"/>
      <c r="L86" s="24">
        <v>52.4</v>
      </c>
      <c r="M86" s="24"/>
      <c r="N86" s="24">
        <f t="shared" si="6"/>
        <v>67596</v>
      </c>
      <c r="O86" s="24"/>
      <c r="P86" s="24">
        <f t="shared" si="10"/>
        <v>2771.436</v>
      </c>
      <c r="Q86" s="24"/>
      <c r="R86" s="29">
        <v>0.8</v>
      </c>
      <c r="S86" s="11"/>
      <c r="T86" s="24">
        <f t="shared" si="8"/>
        <v>2217.1488</v>
      </c>
      <c r="U86" s="24"/>
      <c r="V86" s="24">
        <f t="shared" ref="V86:V95" si="11">P86*0.2</f>
        <v>554.2872</v>
      </c>
      <c r="W86" s="11"/>
      <c r="X86" s="33"/>
    </row>
    <row r="87" customHeight="1" spans="1:24">
      <c r="A87" s="11" t="s">
        <v>195</v>
      </c>
      <c r="B87" s="35" t="s">
        <v>143</v>
      </c>
      <c r="C87" s="13" t="s">
        <v>190</v>
      </c>
      <c r="D87" s="13"/>
      <c r="E87" s="13"/>
      <c r="F87" s="13"/>
      <c r="G87" s="13"/>
      <c r="H87" s="11" t="s">
        <v>196</v>
      </c>
      <c r="I87" s="11"/>
      <c r="J87" s="24">
        <v>26.2</v>
      </c>
      <c r="K87" s="24"/>
      <c r="L87" s="24">
        <v>26.2</v>
      </c>
      <c r="M87" s="24"/>
      <c r="N87" s="24">
        <f t="shared" si="6"/>
        <v>33798</v>
      </c>
      <c r="O87" s="24"/>
      <c r="P87" s="24">
        <f t="shared" si="10"/>
        <v>1385.718</v>
      </c>
      <c r="Q87" s="24"/>
      <c r="R87" s="29">
        <v>0.8</v>
      </c>
      <c r="S87" s="11"/>
      <c r="T87" s="24">
        <f t="shared" si="8"/>
        <v>1108.5744</v>
      </c>
      <c r="U87" s="24"/>
      <c r="V87" s="24">
        <f t="shared" si="11"/>
        <v>277.1436</v>
      </c>
      <c r="W87" s="11"/>
      <c r="X87" s="33"/>
    </row>
    <row r="88" customHeight="1" spans="1:24">
      <c r="A88" s="11" t="s">
        <v>197</v>
      </c>
      <c r="B88" s="35" t="s">
        <v>167</v>
      </c>
      <c r="C88" s="13" t="s">
        <v>190</v>
      </c>
      <c r="D88" s="13"/>
      <c r="E88" s="13"/>
      <c r="F88" s="13"/>
      <c r="G88" s="13"/>
      <c r="H88" s="11" t="s">
        <v>194</v>
      </c>
      <c r="I88" s="11"/>
      <c r="J88" s="24">
        <v>36.75</v>
      </c>
      <c r="K88" s="24"/>
      <c r="L88" s="24">
        <v>36.75</v>
      </c>
      <c r="M88" s="24"/>
      <c r="N88" s="24">
        <f t="shared" si="6"/>
        <v>47407.5</v>
      </c>
      <c r="O88" s="24"/>
      <c r="P88" s="24">
        <f t="shared" si="10"/>
        <v>1943.7075</v>
      </c>
      <c r="Q88" s="24"/>
      <c r="R88" s="29">
        <v>0.8</v>
      </c>
      <c r="S88" s="11"/>
      <c r="T88" s="24">
        <f t="shared" si="8"/>
        <v>1554.966</v>
      </c>
      <c r="U88" s="24"/>
      <c r="V88" s="24">
        <f t="shared" si="11"/>
        <v>388.7415</v>
      </c>
      <c r="W88" s="11"/>
      <c r="X88" s="33"/>
    </row>
    <row r="89" customHeight="1" spans="1:24">
      <c r="A89" s="11" t="s">
        <v>198</v>
      </c>
      <c r="B89" s="35" t="s">
        <v>199</v>
      </c>
      <c r="C89" s="13" t="s">
        <v>190</v>
      </c>
      <c r="D89" s="13"/>
      <c r="E89" s="13"/>
      <c r="F89" s="13"/>
      <c r="G89" s="13"/>
      <c r="H89" s="11" t="s">
        <v>196</v>
      </c>
      <c r="I89" s="11"/>
      <c r="J89" s="24">
        <v>82.5</v>
      </c>
      <c r="K89" s="24"/>
      <c r="L89" s="24">
        <v>82.5</v>
      </c>
      <c r="M89" s="24"/>
      <c r="N89" s="24">
        <f t="shared" si="6"/>
        <v>106425</v>
      </c>
      <c r="O89" s="24"/>
      <c r="P89" s="24">
        <f t="shared" si="10"/>
        <v>4363.425</v>
      </c>
      <c r="Q89" s="24"/>
      <c r="R89" s="29">
        <v>0.8</v>
      </c>
      <c r="S89" s="11"/>
      <c r="T89" s="24">
        <f t="shared" si="8"/>
        <v>3490.74</v>
      </c>
      <c r="U89" s="24"/>
      <c r="V89" s="24">
        <f t="shared" si="11"/>
        <v>872.685</v>
      </c>
      <c r="W89" s="11"/>
      <c r="X89" s="33"/>
    </row>
    <row r="90" customHeight="1" spans="1:24">
      <c r="A90" s="11" t="s">
        <v>200</v>
      </c>
      <c r="B90" s="35" t="s">
        <v>201</v>
      </c>
      <c r="C90" s="13" t="s">
        <v>190</v>
      </c>
      <c r="D90" s="13"/>
      <c r="E90" s="13"/>
      <c r="F90" s="13"/>
      <c r="G90" s="13"/>
      <c r="H90" s="11" t="s">
        <v>196</v>
      </c>
      <c r="I90" s="11"/>
      <c r="J90" s="24">
        <v>74.8</v>
      </c>
      <c r="K90" s="24"/>
      <c r="L90" s="24">
        <v>74.8</v>
      </c>
      <c r="M90" s="24"/>
      <c r="N90" s="24">
        <f t="shared" si="6"/>
        <v>96492</v>
      </c>
      <c r="O90" s="24"/>
      <c r="P90" s="24">
        <f t="shared" si="10"/>
        <v>3956.172</v>
      </c>
      <c r="Q90" s="24"/>
      <c r="R90" s="29">
        <v>0.8</v>
      </c>
      <c r="S90" s="11"/>
      <c r="T90" s="24">
        <f t="shared" si="8"/>
        <v>3164.9376</v>
      </c>
      <c r="U90" s="24"/>
      <c r="V90" s="24">
        <f t="shared" si="11"/>
        <v>791.2344</v>
      </c>
      <c r="W90" s="11"/>
      <c r="X90" s="33"/>
    </row>
    <row r="91" customHeight="1" spans="1:24">
      <c r="A91" s="11" t="s">
        <v>202</v>
      </c>
      <c r="B91" s="35" t="s">
        <v>203</v>
      </c>
      <c r="C91" s="13" t="s">
        <v>190</v>
      </c>
      <c r="D91" s="13"/>
      <c r="E91" s="13"/>
      <c r="F91" s="13"/>
      <c r="G91" s="13"/>
      <c r="H91" s="11" t="s">
        <v>191</v>
      </c>
      <c r="I91" s="11"/>
      <c r="J91" s="24">
        <v>46.37</v>
      </c>
      <c r="K91" s="24"/>
      <c r="L91" s="24">
        <v>46.37</v>
      </c>
      <c r="M91" s="24"/>
      <c r="N91" s="24">
        <f t="shared" si="6"/>
        <v>59817.3</v>
      </c>
      <c r="O91" s="24"/>
      <c r="P91" s="24">
        <f t="shared" si="10"/>
        <v>2452.5093</v>
      </c>
      <c r="Q91" s="24"/>
      <c r="R91" s="29">
        <v>0.8</v>
      </c>
      <c r="S91" s="11"/>
      <c r="T91" s="24">
        <f t="shared" si="8"/>
        <v>1962.00744</v>
      </c>
      <c r="U91" s="24"/>
      <c r="V91" s="24">
        <f t="shared" si="11"/>
        <v>490.50186</v>
      </c>
      <c r="W91" s="11"/>
      <c r="X91" s="33"/>
    </row>
    <row r="92" customHeight="1" spans="1:24">
      <c r="A92" s="11" t="s">
        <v>204</v>
      </c>
      <c r="B92" s="35" t="s">
        <v>205</v>
      </c>
      <c r="C92" s="13" t="s">
        <v>190</v>
      </c>
      <c r="D92" s="13"/>
      <c r="E92" s="13"/>
      <c r="F92" s="13"/>
      <c r="G92" s="13"/>
      <c r="H92" s="11" t="s">
        <v>191</v>
      </c>
      <c r="I92" s="11"/>
      <c r="J92" s="24">
        <v>51.53</v>
      </c>
      <c r="K92" s="24"/>
      <c r="L92" s="24">
        <v>51.53</v>
      </c>
      <c r="M92" s="24"/>
      <c r="N92" s="24">
        <f t="shared" si="6"/>
        <v>66473.7</v>
      </c>
      <c r="O92" s="24"/>
      <c r="P92" s="24">
        <f t="shared" si="10"/>
        <v>2725.4217</v>
      </c>
      <c r="Q92" s="24"/>
      <c r="R92" s="29">
        <v>0.8</v>
      </c>
      <c r="S92" s="11"/>
      <c r="T92" s="24">
        <f t="shared" si="8"/>
        <v>2180.33736</v>
      </c>
      <c r="U92" s="24"/>
      <c r="V92" s="24">
        <f t="shared" si="11"/>
        <v>545.08434</v>
      </c>
      <c r="W92" s="11"/>
      <c r="X92" s="33"/>
    </row>
    <row r="93" customHeight="1" spans="1:24">
      <c r="A93" s="11" t="s">
        <v>206</v>
      </c>
      <c r="B93" s="35" t="s">
        <v>207</v>
      </c>
      <c r="C93" s="13" t="s">
        <v>190</v>
      </c>
      <c r="D93" s="13"/>
      <c r="E93" s="13"/>
      <c r="F93" s="13"/>
      <c r="G93" s="13"/>
      <c r="H93" s="11" t="s">
        <v>208</v>
      </c>
      <c r="I93" s="11"/>
      <c r="J93" s="24">
        <v>99</v>
      </c>
      <c r="K93" s="24"/>
      <c r="L93" s="24">
        <v>99</v>
      </c>
      <c r="M93" s="24"/>
      <c r="N93" s="24">
        <f t="shared" si="6"/>
        <v>127710</v>
      </c>
      <c r="O93" s="24"/>
      <c r="P93" s="24">
        <f t="shared" si="10"/>
        <v>5236.11</v>
      </c>
      <c r="Q93" s="24"/>
      <c r="R93" s="29">
        <v>0.8</v>
      </c>
      <c r="S93" s="11"/>
      <c r="T93" s="24">
        <f t="shared" si="8"/>
        <v>4188.888</v>
      </c>
      <c r="U93" s="24"/>
      <c r="V93" s="24">
        <f t="shared" si="11"/>
        <v>1047.222</v>
      </c>
      <c r="W93" s="11"/>
      <c r="X93" s="33"/>
    </row>
    <row r="94" customHeight="1" spans="1:24">
      <c r="A94" s="11" t="s">
        <v>209</v>
      </c>
      <c r="B94" s="35" t="s">
        <v>210</v>
      </c>
      <c r="C94" s="13" t="s">
        <v>190</v>
      </c>
      <c r="D94" s="13"/>
      <c r="E94" s="13"/>
      <c r="F94" s="13"/>
      <c r="G94" s="13"/>
      <c r="H94" s="11" t="s">
        <v>194</v>
      </c>
      <c r="I94" s="11"/>
      <c r="J94" s="24">
        <v>32.55</v>
      </c>
      <c r="K94" s="24"/>
      <c r="L94" s="24">
        <v>32.55</v>
      </c>
      <c r="M94" s="24"/>
      <c r="N94" s="24">
        <f t="shared" si="6"/>
        <v>41989.5</v>
      </c>
      <c r="O94" s="24"/>
      <c r="P94" s="24">
        <f t="shared" si="10"/>
        <v>1721.5695</v>
      </c>
      <c r="Q94" s="24"/>
      <c r="R94" s="29">
        <v>0.8</v>
      </c>
      <c r="S94" s="11"/>
      <c r="T94" s="24">
        <f t="shared" si="8"/>
        <v>1377.2556</v>
      </c>
      <c r="U94" s="24"/>
      <c r="V94" s="24">
        <f t="shared" si="11"/>
        <v>344.3139</v>
      </c>
      <c r="W94" s="11"/>
      <c r="X94" s="33"/>
    </row>
    <row r="95" customHeight="1" spans="1:24">
      <c r="A95" s="11" t="s">
        <v>211</v>
      </c>
      <c r="B95" s="35" t="s">
        <v>212</v>
      </c>
      <c r="C95" s="13" t="s">
        <v>190</v>
      </c>
      <c r="D95" s="13"/>
      <c r="E95" s="13"/>
      <c r="F95" s="13"/>
      <c r="G95" s="13"/>
      <c r="H95" s="11" t="s">
        <v>191</v>
      </c>
      <c r="I95" s="11"/>
      <c r="J95" s="24">
        <v>41.2</v>
      </c>
      <c r="K95" s="24"/>
      <c r="L95" s="24">
        <v>41.2</v>
      </c>
      <c r="M95" s="24"/>
      <c r="N95" s="24">
        <f t="shared" si="6"/>
        <v>53148</v>
      </c>
      <c r="O95" s="24"/>
      <c r="P95" s="24">
        <f t="shared" si="10"/>
        <v>2179.068</v>
      </c>
      <c r="Q95" s="24"/>
      <c r="R95" s="29">
        <v>0.8</v>
      </c>
      <c r="S95" s="11"/>
      <c r="T95" s="24">
        <f t="shared" si="8"/>
        <v>1743.2544</v>
      </c>
      <c r="U95" s="24"/>
      <c r="V95" s="24">
        <f t="shared" si="11"/>
        <v>435.8136</v>
      </c>
      <c r="W95" s="11"/>
      <c r="X95" s="33"/>
    </row>
  </sheetData>
  <mergeCells count="831">
    <mergeCell ref="A1:X1"/>
    <mergeCell ref="A2:X2"/>
    <mergeCell ref="A3:X3"/>
    <mergeCell ref="C4:G4"/>
    <mergeCell ref="H4:I4"/>
    <mergeCell ref="J4:K4"/>
    <mergeCell ref="L4:M4"/>
    <mergeCell ref="N4:O4"/>
    <mergeCell ref="P4:Q4"/>
    <mergeCell ref="R4:S4"/>
    <mergeCell ref="T4:U4"/>
    <mergeCell ref="V4:W4"/>
    <mergeCell ref="C5:G5"/>
    <mergeCell ref="H5:I5"/>
    <mergeCell ref="J5:K5"/>
    <mergeCell ref="L5:M5"/>
    <mergeCell ref="N5:O5"/>
    <mergeCell ref="P5:Q5"/>
    <mergeCell ref="R5:S5"/>
    <mergeCell ref="T5:U5"/>
    <mergeCell ref="V5:W5"/>
    <mergeCell ref="C6:G6"/>
    <mergeCell ref="H6:I6"/>
    <mergeCell ref="J6:K6"/>
    <mergeCell ref="L6:M6"/>
    <mergeCell ref="N6:O6"/>
    <mergeCell ref="P6:Q6"/>
    <mergeCell ref="R6:S6"/>
    <mergeCell ref="T6:U6"/>
    <mergeCell ref="V6:W6"/>
    <mergeCell ref="C7:G7"/>
    <mergeCell ref="H7:I7"/>
    <mergeCell ref="J7:K7"/>
    <mergeCell ref="L7:M7"/>
    <mergeCell ref="N7:O7"/>
    <mergeCell ref="P7:Q7"/>
    <mergeCell ref="R7:S7"/>
    <mergeCell ref="T7:U7"/>
    <mergeCell ref="V7:W7"/>
    <mergeCell ref="C8:G8"/>
    <mergeCell ref="H8:I8"/>
    <mergeCell ref="J8:K8"/>
    <mergeCell ref="L8:M8"/>
    <mergeCell ref="N8:O8"/>
    <mergeCell ref="P8:Q8"/>
    <mergeCell ref="R8:S8"/>
    <mergeCell ref="T8:U8"/>
    <mergeCell ref="V8:W8"/>
    <mergeCell ref="C9:G9"/>
    <mergeCell ref="H9:I9"/>
    <mergeCell ref="J9:K9"/>
    <mergeCell ref="L9:M9"/>
    <mergeCell ref="N9:O9"/>
    <mergeCell ref="P9:Q9"/>
    <mergeCell ref="R9:S9"/>
    <mergeCell ref="T9:U9"/>
    <mergeCell ref="V9:W9"/>
    <mergeCell ref="C10:G10"/>
    <mergeCell ref="H10:I10"/>
    <mergeCell ref="J10:K10"/>
    <mergeCell ref="L10:M10"/>
    <mergeCell ref="N10:O10"/>
    <mergeCell ref="P10:Q10"/>
    <mergeCell ref="R10:S10"/>
    <mergeCell ref="T10:U10"/>
    <mergeCell ref="V10:W10"/>
    <mergeCell ref="C11:G11"/>
    <mergeCell ref="H11:I11"/>
    <mergeCell ref="J11:K11"/>
    <mergeCell ref="L11:M11"/>
    <mergeCell ref="N11:O11"/>
    <mergeCell ref="P11:Q11"/>
    <mergeCell ref="R11:S11"/>
    <mergeCell ref="T11:U11"/>
    <mergeCell ref="V11:W11"/>
    <mergeCell ref="C12:G12"/>
    <mergeCell ref="H12:I12"/>
    <mergeCell ref="J12:K12"/>
    <mergeCell ref="L12:M12"/>
    <mergeCell ref="N12:O12"/>
    <mergeCell ref="P12:Q12"/>
    <mergeCell ref="R12:S12"/>
    <mergeCell ref="T12:U12"/>
    <mergeCell ref="V12:W12"/>
    <mergeCell ref="C13:G13"/>
    <mergeCell ref="H13:I13"/>
    <mergeCell ref="J13:K13"/>
    <mergeCell ref="L13:M13"/>
    <mergeCell ref="N13:O13"/>
    <mergeCell ref="P13:Q13"/>
    <mergeCell ref="R13:S13"/>
    <mergeCell ref="T13:U13"/>
    <mergeCell ref="V13:W13"/>
    <mergeCell ref="C14:G14"/>
    <mergeCell ref="H14:I14"/>
    <mergeCell ref="J14:K14"/>
    <mergeCell ref="L14:M14"/>
    <mergeCell ref="N14:O14"/>
    <mergeCell ref="P14:Q14"/>
    <mergeCell ref="R14:S14"/>
    <mergeCell ref="T14:U14"/>
    <mergeCell ref="V14:W14"/>
    <mergeCell ref="C15:G15"/>
    <mergeCell ref="H15:I15"/>
    <mergeCell ref="J15:K15"/>
    <mergeCell ref="L15:M15"/>
    <mergeCell ref="N15:O15"/>
    <mergeCell ref="P15:Q15"/>
    <mergeCell ref="R15:S15"/>
    <mergeCell ref="T15:U15"/>
    <mergeCell ref="V15:W15"/>
    <mergeCell ref="C16:G16"/>
    <mergeCell ref="H16:I16"/>
    <mergeCell ref="J16:K16"/>
    <mergeCell ref="L16:M16"/>
    <mergeCell ref="N16:O16"/>
    <mergeCell ref="P16:Q16"/>
    <mergeCell ref="R16:S16"/>
    <mergeCell ref="T16:U16"/>
    <mergeCell ref="V16:W16"/>
    <mergeCell ref="C17:G17"/>
    <mergeCell ref="H17:I17"/>
    <mergeCell ref="J17:K17"/>
    <mergeCell ref="L17:M17"/>
    <mergeCell ref="N17:O17"/>
    <mergeCell ref="P17:Q17"/>
    <mergeCell ref="R17:S17"/>
    <mergeCell ref="T17:U17"/>
    <mergeCell ref="V17:W17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C19:G19"/>
    <mergeCell ref="H19:I19"/>
    <mergeCell ref="J19:K19"/>
    <mergeCell ref="L19:M19"/>
    <mergeCell ref="N19:O19"/>
    <mergeCell ref="P19:Q19"/>
    <mergeCell ref="R19:S19"/>
    <mergeCell ref="T19:U19"/>
    <mergeCell ref="V19:W19"/>
    <mergeCell ref="C20:G20"/>
    <mergeCell ref="H20:I20"/>
    <mergeCell ref="J20:K20"/>
    <mergeCell ref="L20:M20"/>
    <mergeCell ref="N20:O20"/>
    <mergeCell ref="P20:Q20"/>
    <mergeCell ref="R20:S20"/>
    <mergeCell ref="T20:U20"/>
    <mergeCell ref="V20:W20"/>
    <mergeCell ref="C21:G21"/>
    <mergeCell ref="H21:I21"/>
    <mergeCell ref="J21:K21"/>
    <mergeCell ref="L21:M21"/>
    <mergeCell ref="N21:O21"/>
    <mergeCell ref="P21:Q21"/>
    <mergeCell ref="R21:S21"/>
    <mergeCell ref="T21:U21"/>
    <mergeCell ref="V21:W21"/>
    <mergeCell ref="C22:G22"/>
    <mergeCell ref="H22:I22"/>
    <mergeCell ref="J22:K22"/>
    <mergeCell ref="L22:M22"/>
    <mergeCell ref="N22:O22"/>
    <mergeCell ref="P22:Q22"/>
    <mergeCell ref="R22:S22"/>
    <mergeCell ref="T22:U22"/>
    <mergeCell ref="V22:W22"/>
    <mergeCell ref="C23:G23"/>
    <mergeCell ref="H23:I23"/>
    <mergeCell ref="J23:K23"/>
    <mergeCell ref="L23:M23"/>
    <mergeCell ref="N23:O23"/>
    <mergeCell ref="P23:Q23"/>
    <mergeCell ref="R23:S23"/>
    <mergeCell ref="T23:U23"/>
    <mergeCell ref="V23:W23"/>
    <mergeCell ref="C24:G24"/>
    <mergeCell ref="H24:I24"/>
    <mergeCell ref="J24:K24"/>
    <mergeCell ref="L24:M24"/>
    <mergeCell ref="N24:O24"/>
    <mergeCell ref="P24:Q24"/>
    <mergeCell ref="R24:S24"/>
    <mergeCell ref="T24:U24"/>
    <mergeCell ref="V24:W24"/>
    <mergeCell ref="C25:G25"/>
    <mergeCell ref="H25:I25"/>
    <mergeCell ref="J25:K25"/>
    <mergeCell ref="L25:M25"/>
    <mergeCell ref="N25:O25"/>
    <mergeCell ref="P25:Q25"/>
    <mergeCell ref="R25:S25"/>
    <mergeCell ref="T25:U25"/>
    <mergeCell ref="V25:W25"/>
    <mergeCell ref="C26:G26"/>
    <mergeCell ref="H26:I26"/>
    <mergeCell ref="J26:K26"/>
    <mergeCell ref="L26:M26"/>
    <mergeCell ref="N26:O26"/>
    <mergeCell ref="P26:Q26"/>
    <mergeCell ref="R26:S26"/>
    <mergeCell ref="T26:U26"/>
    <mergeCell ref="V26:W26"/>
    <mergeCell ref="C27:G27"/>
    <mergeCell ref="H27:I27"/>
    <mergeCell ref="J27:K27"/>
    <mergeCell ref="L27:M27"/>
    <mergeCell ref="N27:O27"/>
    <mergeCell ref="P27:Q27"/>
    <mergeCell ref="R27:S27"/>
    <mergeCell ref="T27:U27"/>
    <mergeCell ref="V27:W27"/>
    <mergeCell ref="C28:G28"/>
    <mergeCell ref="H28:I28"/>
    <mergeCell ref="J28:K28"/>
    <mergeCell ref="L28:M28"/>
    <mergeCell ref="N28:O28"/>
    <mergeCell ref="P28:Q28"/>
    <mergeCell ref="R28:S28"/>
    <mergeCell ref="T28:U28"/>
    <mergeCell ref="V28:W28"/>
    <mergeCell ref="C29:G29"/>
    <mergeCell ref="H29:I29"/>
    <mergeCell ref="J29:K29"/>
    <mergeCell ref="L29:M29"/>
    <mergeCell ref="N29:O29"/>
    <mergeCell ref="P29:Q29"/>
    <mergeCell ref="R29:S29"/>
    <mergeCell ref="T29:U29"/>
    <mergeCell ref="V29:W29"/>
    <mergeCell ref="C30:G30"/>
    <mergeCell ref="H30:I30"/>
    <mergeCell ref="J30:K30"/>
    <mergeCell ref="L30:M30"/>
    <mergeCell ref="N30:O30"/>
    <mergeCell ref="P30:Q30"/>
    <mergeCell ref="R30:S30"/>
    <mergeCell ref="T30:U30"/>
    <mergeCell ref="V30:W30"/>
    <mergeCell ref="C31:G31"/>
    <mergeCell ref="H31:I31"/>
    <mergeCell ref="J31:K31"/>
    <mergeCell ref="L31:M31"/>
    <mergeCell ref="N31:O31"/>
    <mergeCell ref="P31:Q31"/>
    <mergeCell ref="R31:S31"/>
    <mergeCell ref="T31:U31"/>
    <mergeCell ref="V31:W31"/>
    <mergeCell ref="C32:G32"/>
    <mergeCell ref="H32:I32"/>
    <mergeCell ref="J32:K32"/>
    <mergeCell ref="L32:M32"/>
    <mergeCell ref="N32:O32"/>
    <mergeCell ref="P32:Q32"/>
    <mergeCell ref="R32:S32"/>
    <mergeCell ref="T32:U32"/>
    <mergeCell ref="V32:W32"/>
    <mergeCell ref="C33:G33"/>
    <mergeCell ref="H33:I33"/>
    <mergeCell ref="J33:K33"/>
    <mergeCell ref="L33:M33"/>
    <mergeCell ref="N33:O33"/>
    <mergeCell ref="P33:Q33"/>
    <mergeCell ref="R33:S33"/>
    <mergeCell ref="T33:U33"/>
    <mergeCell ref="V33:W33"/>
    <mergeCell ref="C34:G34"/>
    <mergeCell ref="H34:I34"/>
    <mergeCell ref="J34:K34"/>
    <mergeCell ref="L34:M34"/>
    <mergeCell ref="N34:O34"/>
    <mergeCell ref="P34:Q34"/>
    <mergeCell ref="R34:S34"/>
    <mergeCell ref="T34:U34"/>
    <mergeCell ref="V34:W34"/>
    <mergeCell ref="C35:G35"/>
    <mergeCell ref="H35:I35"/>
    <mergeCell ref="J35:K35"/>
    <mergeCell ref="L35:M35"/>
    <mergeCell ref="N35:O35"/>
    <mergeCell ref="P35:Q35"/>
    <mergeCell ref="R35:S35"/>
    <mergeCell ref="T35:U35"/>
    <mergeCell ref="V35:W35"/>
    <mergeCell ref="C36:G36"/>
    <mergeCell ref="H36:I36"/>
    <mergeCell ref="J36:K36"/>
    <mergeCell ref="L36:M36"/>
    <mergeCell ref="N36:O36"/>
    <mergeCell ref="P36:Q36"/>
    <mergeCell ref="R36:S36"/>
    <mergeCell ref="T36:U36"/>
    <mergeCell ref="V36:W36"/>
    <mergeCell ref="C37:G37"/>
    <mergeCell ref="H37:I37"/>
    <mergeCell ref="J37:K37"/>
    <mergeCell ref="L37:M37"/>
    <mergeCell ref="N37:O37"/>
    <mergeCell ref="P37:Q37"/>
    <mergeCell ref="R37:S37"/>
    <mergeCell ref="T37:U37"/>
    <mergeCell ref="V37:W37"/>
    <mergeCell ref="C38:G38"/>
    <mergeCell ref="H38:I38"/>
    <mergeCell ref="J38:K38"/>
    <mergeCell ref="L38:M38"/>
    <mergeCell ref="N38:O38"/>
    <mergeCell ref="P38:Q38"/>
    <mergeCell ref="R38:S38"/>
    <mergeCell ref="T38:U38"/>
    <mergeCell ref="V38:W38"/>
    <mergeCell ref="C39:G39"/>
    <mergeCell ref="H39:I39"/>
    <mergeCell ref="J39:K39"/>
    <mergeCell ref="L39:M39"/>
    <mergeCell ref="N39:O39"/>
    <mergeCell ref="P39:Q39"/>
    <mergeCell ref="R39:S39"/>
    <mergeCell ref="T39:U39"/>
    <mergeCell ref="V39:W39"/>
    <mergeCell ref="C40:G40"/>
    <mergeCell ref="H40:I40"/>
    <mergeCell ref="J40:K40"/>
    <mergeCell ref="L40:M40"/>
    <mergeCell ref="N40:O40"/>
    <mergeCell ref="P40:Q40"/>
    <mergeCell ref="R40:S40"/>
    <mergeCell ref="T40:U40"/>
    <mergeCell ref="V40:W40"/>
    <mergeCell ref="C41:G41"/>
    <mergeCell ref="H41:I41"/>
    <mergeCell ref="J41:K41"/>
    <mergeCell ref="L41:M41"/>
    <mergeCell ref="N41:O41"/>
    <mergeCell ref="P41:Q41"/>
    <mergeCell ref="R41:S41"/>
    <mergeCell ref="T41:U41"/>
    <mergeCell ref="V41:W41"/>
    <mergeCell ref="C42:G42"/>
    <mergeCell ref="H42:I42"/>
    <mergeCell ref="J42:K42"/>
    <mergeCell ref="L42:M42"/>
    <mergeCell ref="N42:O42"/>
    <mergeCell ref="P42:Q42"/>
    <mergeCell ref="R42:S42"/>
    <mergeCell ref="T42:U42"/>
    <mergeCell ref="V42:W42"/>
    <mergeCell ref="C43:G43"/>
    <mergeCell ref="H43:I43"/>
    <mergeCell ref="J43:K43"/>
    <mergeCell ref="L43:M43"/>
    <mergeCell ref="N43:O43"/>
    <mergeCell ref="P43:Q43"/>
    <mergeCell ref="R43:S43"/>
    <mergeCell ref="T43:U43"/>
    <mergeCell ref="V43:W43"/>
    <mergeCell ref="C44:G44"/>
    <mergeCell ref="H44:I44"/>
    <mergeCell ref="J44:K44"/>
    <mergeCell ref="L44:M44"/>
    <mergeCell ref="N44:O44"/>
    <mergeCell ref="P44:Q44"/>
    <mergeCell ref="R44:S44"/>
    <mergeCell ref="T44:U44"/>
    <mergeCell ref="V44:W44"/>
    <mergeCell ref="C45:G45"/>
    <mergeCell ref="H45:I45"/>
    <mergeCell ref="J45:K45"/>
    <mergeCell ref="L45:M45"/>
    <mergeCell ref="N45:O45"/>
    <mergeCell ref="P45:Q45"/>
    <mergeCell ref="R45:S45"/>
    <mergeCell ref="T45:U45"/>
    <mergeCell ref="V45:W45"/>
    <mergeCell ref="C46:G46"/>
    <mergeCell ref="H46:I46"/>
    <mergeCell ref="J46:K46"/>
    <mergeCell ref="L46:M46"/>
    <mergeCell ref="N46:O46"/>
    <mergeCell ref="P46:Q46"/>
    <mergeCell ref="R46:S46"/>
    <mergeCell ref="T46:U46"/>
    <mergeCell ref="V46:W46"/>
    <mergeCell ref="C47:G47"/>
    <mergeCell ref="H47:I47"/>
    <mergeCell ref="J47:K47"/>
    <mergeCell ref="L47:M47"/>
    <mergeCell ref="N47:O47"/>
    <mergeCell ref="P47:Q47"/>
    <mergeCell ref="R47:S47"/>
    <mergeCell ref="T47:U47"/>
    <mergeCell ref="V47:W47"/>
    <mergeCell ref="C48:G48"/>
    <mergeCell ref="H48:I48"/>
    <mergeCell ref="J48:K48"/>
    <mergeCell ref="L48:M48"/>
    <mergeCell ref="N48:O48"/>
    <mergeCell ref="P48:Q48"/>
    <mergeCell ref="R48:S48"/>
    <mergeCell ref="T48:U48"/>
    <mergeCell ref="V48:W48"/>
    <mergeCell ref="C49:G49"/>
    <mergeCell ref="H49:I49"/>
    <mergeCell ref="J49:K49"/>
    <mergeCell ref="L49:M49"/>
    <mergeCell ref="N49:O49"/>
    <mergeCell ref="P49:Q49"/>
    <mergeCell ref="R49:S49"/>
    <mergeCell ref="T49:U49"/>
    <mergeCell ref="V49:W49"/>
    <mergeCell ref="C50:G50"/>
    <mergeCell ref="H50:I50"/>
    <mergeCell ref="J50:K50"/>
    <mergeCell ref="L50:M50"/>
    <mergeCell ref="N50:O50"/>
    <mergeCell ref="P50:Q50"/>
    <mergeCell ref="R50:S50"/>
    <mergeCell ref="T50:U50"/>
    <mergeCell ref="V50:W50"/>
    <mergeCell ref="C51:G51"/>
    <mergeCell ref="H51:I51"/>
    <mergeCell ref="J51:K51"/>
    <mergeCell ref="L51:M51"/>
    <mergeCell ref="N51:O51"/>
    <mergeCell ref="P51:Q51"/>
    <mergeCell ref="R51:S51"/>
    <mergeCell ref="T51:U51"/>
    <mergeCell ref="V51:W51"/>
    <mergeCell ref="C52:G52"/>
    <mergeCell ref="H52:I52"/>
    <mergeCell ref="J52:K52"/>
    <mergeCell ref="L52:M52"/>
    <mergeCell ref="N52:O52"/>
    <mergeCell ref="P52:Q52"/>
    <mergeCell ref="R52:S52"/>
    <mergeCell ref="T52:U52"/>
    <mergeCell ref="V52:W52"/>
    <mergeCell ref="C53:G53"/>
    <mergeCell ref="H53:I53"/>
    <mergeCell ref="J53:K53"/>
    <mergeCell ref="L53:M53"/>
    <mergeCell ref="N53:O53"/>
    <mergeCell ref="P53:Q53"/>
    <mergeCell ref="R53:S53"/>
    <mergeCell ref="T53:U53"/>
    <mergeCell ref="V53:W53"/>
    <mergeCell ref="C54:G54"/>
    <mergeCell ref="H54:I54"/>
    <mergeCell ref="J54:K54"/>
    <mergeCell ref="L54:M54"/>
    <mergeCell ref="N54:O54"/>
    <mergeCell ref="P54:Q54"/>
    <mergeCell ref="R54:S54"/>
    <mergeCell ref="T54:U54"/>
    <mergeCell ref="V54:W54"/>
    <mergeCell ref="C55:G55"/>
    <mergeCell ref="H55:I55"/>
    <mergeCell ref="J55:K55"/>
    <mergeCell ref="L55:M55"/>
    <mergeCell ref="N55:O55"/>
    <mergeCell ref="P55:Q55"/>
    <mergeCell ref="R55:S55"/>
    <mergeCell ref="T55:U55"/>
    <mergeCell ref="V55:W55"/>
    <mergeCell ref="C56:G56"/>
    <mergeCell ref="H56:I56"/>
    <mergeCell ref="J56:K56"/>
    <mergeCell ref="L56:M56"/>
    <mergeCell ref="N56:O56"/>
    <mergeCell ref="P56:Q56"/>
    <mergeCell ref="R56:S56"/>
    <mergeCell ref="T56:U56"/>
    <mergeCell ref="V56:W56"/>
    <mergeCell ref="C57:G57"/>
    <mergeCell ref="H57:I57"/>
    <mergeCell ref="J57:K57"/>
    <mergeCell ref="L57:M57"/>
    <mergeCell ref="N57:O57"/>
    <mergeCell ref="P57:Q57"/>
    <mergeCell ref="R57:S57"/>
    <mergeCell ref="T57:U57"/>
    <mergeCell ref="V57:W57"/>
    <mergeCell ref="C58:G58"/>
    <mergeCell ref="H58:I58"/>
    <mergeCell ref="J58:K58"/>
    <mergeCell ref="L58:M58"/>
    <mergeCell ref="N58:O58"/>
    <mergeCell ref="P58:Q58"/>
    <mergeCell ref="R58:S58"/>
    <mergeCell ref="T58:U58"/>
    <mergeCell ref="V58:W58"/>
    <mergeCell ref="C59:G59"/>
    <mergeCell ref="H59:I59"/>
    <mergeCell ref="J59:K59"/>
    <mergeCell ref="L59:M59"/>
    <mergeCell ref="N59:O59"/>
    <mergeCell ref="P59:Q59"/>
    <mergeCell ref="R59:S59"/>
    <mergeCell ref="T59:U59"/>
    <mergeCell ref="V59:W59"/>
    <mergeCell ref="C60:G60"/>
    <mergeCell ref="H60:I60"/>
    <mergeCell ref="J60:K60"/>
    <mergeCell ref="L60:M60"/>
    <mergeCell ref="N60:O60"/>
    <mergeCell ref="P60:Q60"/>
    <mergeCell ref="R60:S60"/>
    <mergeCell ref="T60:U60"/>
    <mergeCell ref="V60:W60"/>
    <mergeCell ref="C61:G61"/>
    <mergeCell ref="H61:I61"/>
    <mergeCell ref="J61:K61"/>
    <mergeCell ref="L61:M61"/>
    <mergeCell ref="N61:O61"/>
    <mergeCell ref="P61:Q61"/>
    <mergeCell ref="R61:S61"/>
    <mergeCell ref="T61:U61"/>
    <mergeCell ref="V61:W61"/>
    <mergeCell ref="C62:G62"/>
    <mergeCell ref="H62:I62"/>
    <mergeCell ref="J62:K62"/>
    <mergeCell ref="L62:M62"/>
    <mergeCell ref="N62:O62"/>
    <mergeCell ref="P62:Q62"/>
    <mergeCell ref="R62:S62"/>
    <mergeCell ref="T62:U62"/>
    <mergeCell ref="V62:W62"/>
    <mergeCell ref="C63:G63"/>
    <mergeCell ref="H63:I63"/>
    <mergeCell ref="J63:K63"/>
    <mergeCell ref="L63:M63"/>
    <mergeCell ref="N63:O63"/>
    <mergeCell ref="P63:Q63"/>
    <mergeCell ref="R63:S63"/>
    <mergeCell ref="T63:U63"/>
    <mergeCell ref="V63:W63"/>
    <mergeCell ref="C64:G64"/>
    <mergeCell ref="H64:I64"/>
    <mergeCell ref="J64:K64"/>
    <mergeCell ref="L64:M64"/>
    <mergeCell ref="N64:O64"/>
    <mergeCell ref="P64:Q64"/>
    <mergeCell ref="R64:S64"/>
    <mergeCell ref="T64:U64"/>
    <mergeCell ref="V64:W64"/>
    <mergeCell ref="C65:G65"/>
    <mergeCell ref="H65:I65"/>
    <mergeCell ref="J65:K65"/>
    <mergeCell ref="L65:M65"/>
    <mergeCell ref="N65:O65"/>
    <mergeCell ref="P65:Q65"/>
    <mergeCell ref="R65:S65"/>
    <mergeCell ref="T65:U65"/>
    <mergeCell ref="V65:W65"/>
    <mergeCell ref="C66:G66"/>
    <mergeCell ref="H66:I66"/>
    <mergeCell ref="J66:K66"/>
    <mergeCell ref="L66:M66"/>
    <mergeCell ref="N66:O66"/>
    <mergeCell ref="P66:Q66"/>
    <mergeCell ref="R66:S66"/>
    <mergeCell ref="T66:U66"/>
    <mergeCell ref="V66:W66"/>
    <mergeCell ref="C67:G67"/>
    <mergeCell ref="H67:I67"/>
    <mergeCell ref="J67:K67"/>
    <mergeCell ref="L67:M67"/>
    <mergeCell ref="N67:O67"/>
    <mergeCell ref="P67:Q67"/>
    <mergeCell ref="R67:S67"/>
    <mergeCell ref="T67:U67"/>
    <mergeCell ref="V67:W67"/>
    <mergeCell ref="C68:G68"/>
    <mergeCell ref="H68:I68"/>
    <mergeCell ref="J68:K68"/>
    <mergeCell ref="L68:M68"/>
    <mergeCell ref="N68:O68"/>
    <mergeCell ref="P68:Q68"/>
    <mergeCell ref="R68:S68"/>
    <mergeCell ref="T68:U68"/>
    <mergeCell ref="V68:W68"/>
    <mergeCell ref="C69:G69"/>
    <mergeCell ref="H69:I69"/>
    <mergeCell ref="J69:K69"/>
    <mergeCell ref="L69:M69"/>
    <mergeCell ref="N69:O69"/>
    <mergeCell ref="P69:Q69"/>
    <mergeCell ref="R69:S69"/>
    <mergeCell ref="T69:U69"/>
    <mergeCell ref="V69:W69"/>
    <mergeCell ref="C70:G70"/>
    <mergeCell ref="H70:I70"/>
    <mergeCell ref="J70:K70"/>
    <mergeCell ref="L70:M70"/>
    <mergeCell ref="N70:O70"/>
    <mergeCell ref="P70:Q70"/>
    <mergeCell ref="R70:S70"/>
    <mergeCell ref="T70:U70"/>
    <mergeCell ref="V70:W70"/>
    <mergeCell ref="C71:G71"/>
    <mergeCell ref="H71:I71"/>
    <mergeCell ref="J71:K71"/>
    <mergeCell ref="L71:M71"/>
    <mergeCell ref="N71:O71"/>
    <mergeCell ref="P71:Q71"/>
    <mergeCell ref="R71:S71"/>
    <mergeCell ref="T71:U71"/>
    <mergeCell ref="V71:W71"/>
    <mergeCell ref="C72:G72"/>
    <mergeCell ref="H72:I72"/>
    <mergeCell ref="J72:K72"/>
    <mergeCell ref="L72:M72"/>
    <mergeCell ref="N72:O72"/>
    <mergeCell ref="P72:Q72"/>
    <mergeCell ref="R72:S72"/>
    <mergeCell ref="T72:U72"/>
    <mergeCell ref="V72:W72"/>
    <mergeCell ref="C73:G73"/>
    <mergeCell ref="H73:I73"/>
    <mergeCell ref="J73:K73"/>
    <mergeCell ref="L73:M73"/>
    <mergeCell ref="N73:O73"/>
    <mergeCell ref="P73:Q73"/>
    <mergeCell ref="R73:S73"/>
    <mergeCell ref="T73:U73"/>
    <mergeCell ref="V73:W73"/>
    <mergeCell ref="C74:G74"/>
    <mergeCell ref="H74:I74"/>
    <mergeCell ref="J74:K74"/>
    <mergeCell ref="L74:M74"/>
    <mergeCell ref="N74:O74"/>
    <mergeCell ref="P74:Q74"/>
    <mergeCell ref="R74:S74"/>
    <mergeCell ref="T74:U74"/>
    <mergeCell ref="V74:W74"/>
    <mergeCell ref="C75:G75"/>
    <mergeCell ref="H75:I75"/>
    <mergeCell ref="J75:K75"/>
    <mergeCell ref="L75:M75"/>
    <mergeCell ref="N75:O75"/>
    <mergeCell ref="P75:Q75"/>
    <mergeCell ref="R75:S75"/>
    <mergeCell ref="T75:U75"/>
    <mergeCell ref="V75:W75"/>
    <mergeCell ref="C76:G76"/>
    <mergeCell ref="H76:I76"/>
    <mergeCell ref="J76:K76"/>
    <mergeCell ref="L76:M76"/>
    <mergeCell ref="N76:O76"/>
    <mergeCell ref="P76:Q76"/>
    <mergeCell ref="R76:S76"/>
    <mergeCell ref="T76:U76"/>
    <mergeCell ref="V76:W76"/>
    <mergeCell ref="C77:G77"/>
    <mergeCell ref="H77:I77"/>
    <mergeCell ref="J77:K77"/>
    <mergeCell ref="L77:M77"/>
    <mergeCell ref="N77:O77"/>
    <mergeCell ref="P77:Q77"/>
    <mergeCell ref="R77:S77"/>
    <mergeCell ref="T77:U77"/>
    <mergeCell ref="V77:W77"/>
    <mergeCell ref="C78:G78"/>
    <mergeCell ref="H78:I78"/>
    <mergeCell ref="J78:K78"/>
    <mergeCell ref="L78:M78"/>
    <mergeCell ref="N78:O78"/>
    <mergeCell ref="P78:Q78"/>
    <mergeCell ref="R78:S78"/>
    <mergeCell ref="T78:U78"/>
    <mergeCell ref="V78:W78"/>
    <mergeCell ref="C79:G79"/>
    <mergeCell ref="H79:I79"/>
    <mergeCell ref="J79:K79"/>
    <mergeCell ref="L79:M79"/>
    <mergeCell ref="N79:O79"/>
    <mergeCell ref="P79:Q79"/>
    <mergeCell ref="R79:S79"/>
    <mergeCell ref="T79:U79"/>
    <mergeCell ref="V79:W79"/>
    <mergeCell ref="C80:G80"/>
    <mergeCell ref="H80:I80"/>
    <mergeCell ref="J80:K80"/>
    <mergeCell ref="L80:M80"/>
    <mergeCell ref="N80:O80"/>
    <mergeCell ref="P80:Q80"/>
    <mergeCell ref="R80:S80"/>
    <mergeCell ref="T80:U80"/>
    <mergeCell ref="V80:W80"/>
    <mergeCell ref="C81:G81"/>
    <mergeCell ref="H81:I81"/>
    <mergeCell ref="J81:K81"/>
    <mergeCell ref="L81:M81"/>
    <mergeCell ref="N81:O81"/>
    <mergeCell ref="P81:Q81"/>
    <mergeCell ref="R81:S81"/>
    <mergeCell ref="T81:U81"/>
    <mergeCell ref="V81:W81"/>
    <mergeCell ref="C82:G82"/>
    <mergeCell ref="H82:I82"/>
    <mergeCell ref="J82:K82"/>
    <mergeCell ref="L82:M82"/>
    <mergeCell ref="N82:O82"/>
    <mergeCell ref="P82:Q82"/>
    <mergeCell ref="R82:S82"/>
    <mergeCell ref="T82:U82"/>
    <mergeCell ref="V82:W82"/>
    <mergeCell ref="C83:G83"/>
    <mergeCell ref="H83:I83"/>
    <mergeCell ref="J83:K83"/>
    <mergeCell ref="L83:M83"/>
    <mergeCell ref="N83:O83"/>
    <mergeCell ref="P83:Q83"/>
    <mergeCell ref="R83:S83"/>
    <mergeCell ref="T83:U83"/>
    <mergeCell ref="V83:W83"/>
    <mergeCell ref="C84:G84"/>
    <mergeCell ref="H84:I84"/>
    <mergeCell ref="J84:K84"/>
    <mergeCell ref="L84:M84"/>
    <mergeCell ref="N84:O84"/>
    <mergeCell ref="P84:Q84"/>
    <mergeCell ref="R84:S84"/>
    <mergeCell ref="T84:U84"/>
    <mergeCell ref="V84:W84"/>
    <mergeCell ref="C85:G85"/>
    <mergeCell ref="H85:I85"/>
    <mergeCell ref="J85:K85"/>
    <mergeCell ref="L85:M85"/>
    <mergeCell ref="N85:O85"/>
    <mergeCell ref="P85:Q85"/>
    <mergeCell ref="R85:S85"/>
    <mergeCell ref="T85:U85"/>
    <mergeCell ref="V85:W85"/>
    <mergeCell ref="C86:G86"/>
    <mergeCell ref="H86:I86"/>
    <mergeCell ref="J86:K86"/>
    <mergeCell ref="L86:M86"/>
    <mergeCell ref="N86:O86"/>
    <mergeCell ref="P86:Q86"/>
    <mergeCell ref="R86:S86"/>
    <mergeCell ref="T86:U86"/>
    <mergeCell ref="V86:W86"/>
    <mergeCell ref="C87:G87"/>
    <mergeCell ref="H87:I87"/>
    <mergeCell ref="J87:K87"/>
    <mergeCell ref="L87:M87"/>
    <mergeCell ref="N87:O87"/>
    <mergeCell ref="P87:Q87"/>
    <mergeCell ref="R87:S87"/>
    <mergeCell ref="T87:U87"/>
    <mergeCell ref="V87:W87"/>
    <mergeCell ref="C88:G88"/>
    <mergeCell ref="H88:I88"/>
    <mergeCell ref="J88:K88"/>
    <mergeCell ref="L88:M88"/>
    <mergeCell ref="N88:O88"/>
    <mergeCell ref="P88:Q88"/>
    <mergeCell ref="R88:S88"/>
    <mergeCell ref="T88:U88"/>
    <mergeCell ref="V88:W88"/>
    <mergeCell ref="C89:G89"/>
    <mergeCell ref="H89:I89"/>
    <mergeCell ref="J89:K89"/>
    <mergeCell ref="L89:M89"/>
    <mergeCell ref="N89:O89"/>
    <mergeCell ref="P89:Q89"/>
    <mergeCell ref="R89:S89"/>
    <mergeCell ref="T89:U89"/>
    <mergeCell ref="V89:W89"/>
    <mergeCell ref="C90:G90"/>
    <mergeCell ref="H90:I90"/>
    <mergeCell ref="J90:K90"/>
    <mergeCell ref="L90:M90"/>
    <mergeCell ref="N90:O90"/>
    <mergeCell ref="P90:Q90"/>
    <mergeCell ref="R90:S90"/>
    <mergeCell ref="T90:U90"/>
    <mergeCell ref="V90:W90"/>
    <mergeCell ref="C91:G91"/>
    <mergeCell ref="H91:I91"/>
    <mergeCell ref="J91:K91"/>
    <mergeCell ref="L91:M91"/>
    <mergeCell ref="N91:O91"/>
    <mergeCell ref="P91:Q91"/>
    <mergeCell ref="R91:S91"/>
    <mergeCell ref="T91:U91"/>
    <mergeCell ref="V91:W91"/>
    <mergeCell ref="C92:G92"/>
    <mergeCell ref="H92:I92"/>
    <mergeCell ref="J92:K92"/>
    <mergeCell ref="L92:M92"/>
    <mergeCell ref="N92:O92"/>
    <mergeCell ref="P92:Q92"/>
    <mergeCell ref="R92:S92"/>
    <mergeCell ref="T92:U92"/>
    <mergeCell ref="V92:W92"/>
    <mergeCell ref="C93:G93"/>
    <mergeCell ref="H93:I93"/>
    <mergeCell ref="J93:K93"/>
    <mergeCell ref="L93:M93"/>
    <mergeCell ref="N93:O93"/>
    <mergeCell ref="P93:Q93"/>
    <mergeCell ref="R93:S93"/>
    <mergeCell ref="T93:U93"/>
    <mergeCell ref="V93:W93"/>
    <mergeCell ref="C94:G94"/>
    <mergeCell ref="H94:I94"/>
    <mergeCell ref="J94:K94"/>
    <mergeCell ref="L94:M94"/>
    <mergeCell ref="N94:O94"/>
    <mergeCell ref="P94:Q94"/>
    <mergeCell ref="R94:S94"/>
    <mergeCell ref="T94:U94"/>
    <mergeCell ref="V94:W94"/>
    <mergeCell ref="C95:G95"/>
    <mergeCell ref="H95:I95"/>
    <mergeCell ref="J95:K95"/>
    <mergeCell ref="L95:M95"/>
    <mergeCell ref="N95:O95"/>
    <mergeCell ref="P95:Q95"/>
    <mergeCell ref="R95:S95"/>
    <mergeCell ref="T95:U95"/>
    <mergeCell ref="V95:W95"/>
  </mergeCells>
  <pageMargins left="0.432638888888889" right="0.118055555555556" top="0.354166666666667" bottom="0.550694444444444" header="0.118055555555556" footer="0.156944444444444"/>
  <pageSetup paperSize="9" fitToWidth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2022-06-06T03:01:00Z</dcterms:created>
  <dcterms:modified xsi:type="dcterms:W3CDTF">2024-06-18T04:16:06Z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2F634DEF2EE942B8833E5D9C358C3CBA_13</vt:lpwstr>
  </property>
</Properties>
</file>