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<sst xmlns="http://schemas.openxmlformats.org/spreadsheetml/2006/main" count="344" uniqueCount="321">
  <si>
    <t>2017年度兴隆台区政府性基金收支及结余情况明细表</t>
  </si>
  <si>
    <t>录入06表</t>
  </si>
  <si>
    <t>单位：万元</t>
  </si>
  <si>
    <t>收入项目</t>
  </si>
  <si>
    <t>决算数</t>
  </si>
  <si>
    <t>上级补助收入</t>
  </si>
  <si>
    <t>下级上解收入</t>
  </si>
  <si>
    <t>待偿债置换专项债券上年结余</t>
  </si>
  <si>
    <t>上年结余</t>
  </si>
  <si>
    <t>调入资金</t>
  </si>
  <si>
    <t>其中:调入专项收入</t>
  </si>
  <si>
    <t>债务收入</t>
  </si>
  <si>
    <t>债务转贷收入</t>
  </si>
  <si>
    <t>省补助计划单列市收入</t>
  </si>
  <si>
    <t>计划单列市上解省收入</t>
  </si>
  <si>
    <t>支出项目</t>
  </si>
  <si>
    <t>补助下级支出</t>
  </si>
  <si>
    <t>上解上级支出</t>
  </si>
  <si>
    <t>调出资金</t>
  </si>
  <si>
    <t>债务还本支出</t>
  </si>
  <si>
    <t>债务转贷支出</t>
  </si>
  <si>
    <t>省补助计划单列市支出</t>
  </si>
  <si>
    <t>计划单列市上解省支出</t>
  </si>
  <si>
    <t>科目编码</t>
  </si>
  <si>
    <t>结余项目</t>
  </si>
  <si>
    <t>待偿债置换专项债券结余</t>
  </si>
  <si>
    <t>年终结余</t>
  </si>
  <si>
    <t>政府性基金收入</t>
  </si>
  <si>
    <t>政府性基金支出</t>
  </si>
  <si>
    <t>政府性基金</t>
  </si>
  <si>
    <t>核电站乏燃料处理处置基金收入</t>
  </si>
  <si>
    <t>核电站乏燃料处理处置基金支出</t>
  </si>
  <si>
    <t>核电站乏燃料处理处置基金</t>
  </si>
  <si>
    <t xml:space="preserve">  乏燃料运输</t>
  </si>
  <si>
    <t xml:space="preserve">  乏燃料离堆贮存</t>
  </si>
  <si>
    <t xml:space="preserve">  乏燃料后处理</t>
  </si>
  <si>
    <t xml:space="preserve">  高放废物的处理处置</t>
  </si>
  <si>
    <t xml:space="preserve">  乏燃料后处理厂的建设、运行、改造和退役</t>
  </si>
  <si>
    <t xml:space="preserve">  其他乏燃料处理处置基金支出</t>
  </si>
  <si>
    <t>国家电影事业发展专项资金收入</t>
  </si>
  <si>
    <t>国家电影事业发展专项资金相关支出</t>
  </si>
  <si>
    <t>国家电影事业发展专项资金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</si>
  <si>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</si>
  <si>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</si>
  <si>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</si>
  <si>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</si>
  <si>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</si>
  <si>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/>
  </si>
  <si>
    <t xml:space="preserve">  国家电影事业发展专项资金债务付息支出</t>
  </si>
  <si>
    <t xml:space="preserve">  国家电影事业发展专项资金债务发行费用支出</t>
  </si>
  <si>
    <t>大中型水库移民后期扶持基金收入</t>
  </si>
  <si>
    <t>大中型水库移民后期扶持基金支出</t>
  </si>
  <si>
    <t>大中型水库移民后期扶持基金</t>
  </si>
  <si>
    <t xml:space="preserve">  移民补助</t>
  </si>
  <si>
    <t xml:space="preserve">  基础设施建设和经济发展</t>
  </si>
  <si>
    <t xml:space="preserve">  其他大中型水库移民后期扶持基金支出</t>
  </si>
  <si>
    <t>小型水库移民扶助基金收入</t>
  </si>
  <si>
    <t>小型水库移民扶助基金相关支出</t>
  </si>
  <si>
    <t>小型水库移民扶助基金</t>
  </si>
  <si>
    <t xml:space="preserve">  小型水库移民扶助基金及对应专项债务收入安排的支出</t>
  </si>
  <si>
    <t xml:space="preserve">    移民补助</t>
  </si>
  <si>
    <t xml:space="preserve">    基础设施建设和经济发展</t>
  </si>
  <si>
    <t xml:space="preserve">    其他小型水库移民扶助基金支出</t>
  </si>
  <si>
    <t xml:space="preserve">  小型水库移民扶助基金债务付息支出</t>
  </si>
  <si>
    <t xml:space="preserve">  小型水库移民扶助基金债务发行费用支出</t>
  </si>
  <si>
    <t>可再生能源电价附加收入</t>
  </si>
  <si>
    <t>可再生能源电价附加收入安排的支出</t>
  </si>
  <si>
    <t>可再生能源电价附加</t>
  </si>
  <si>
    <t xml:space="preserve">  风力发电补助</t>
  </si>
  <si>
    <t xml:space="preserve">  太阳能发电补助</t>
  </si>
  <si>
    <t xml:space="preserve">  生物质能发电补助</t>
  </si>
  <si>
    <t xml:space="preserve">  其他可再生能源电价附加收入安排的支出</t>
  </si>
  <si>
    <t>废弃电器电子产品处理基金收入</t>
  </si>
  <si>
    <t>废弃电器电子产品处理基金支出</t>
  </si>
  <si>
    <t>废弃电器电子产品处理基金</t>
  </si>
  <si>
    <t xml:space="preserve">  国家税务局征收的废弃电器电子产品处理基金收入</t>
  </si>
  <si>
    <t xml:space="preserve">  回收处理费用补贴</t>
  </si>
  <si>
    <t xml:space="preserve">  国家税务局征收的废弃电器电子产品处理基金</t>
  </si>
  <si>
    <t xml:space="preserve">  海关征收的废弃电器电子产品处理基金收入</t>
  </si>
  <si>
    <t xml:space="preserve">  信息系统建设</t>
  </si>
  <si>
    <t xml:space="preserve">  海关征收的废弃电器电子产品处理基金</t>
  </si>
  <si>
    <t xml:space="preserve">  基金征管经费</t>
  </si>
  <si>
    <t xml:space="preserve">  其他废弃电器电子产品处理基金支出</t>
  </si>
  <si>
    <t>国有土地使用权出让收入</t>
  </si>
  <si>
    <t>国有土地使用权出让相关支出</t>
  </si>
  <si>
    <t>国有土地使用权出让</t>
  </si>
  <si>
    <t xml:space="preserve">  土地出让价款收入</t>
  </si>
  <si>
    <t xml:space="preserve">  国有土地使用权出让收入及对应专项债务收入安排的支出</t>
  </si>
  <si>
    <t xml:space="preserve">  土地出让价款</t>
  </si>
  <si>
    <t xml:space="preserve">  补缴的土地价款</t>
  </si>
  <si>
    <t xml:space="preserve">    征地和拆迁补偿支出</t>
  </si>
  <si>
    <t xml:space="preserve">  划拨土地收入</t>
  </si>
  <si>
    <t xml:space="preserve">    土地开发支出</t>
  </si>
  <si>
    <t xml:space="preserve">  划拨土地</t>
  </si>
  <si>
    <t xml:space="preserve">  缴纳新增建设用地土地有偿使用费</t>
  </si>
  <si>
    <t xml:space="preserve">    城市建设支出</t>
  </si>
  <si>
    <t xml:space="preserve">  其他土地出让收入</t>
  </si>
  <si>
    <t xml:space="preserve">    农村基础设施建设支出</t>
  </si>
  <si>
    <t xml:space="preserve">  其他土地出让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</si>
  <si>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</si>
  <si>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</si>
  <si>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</si>
  <si>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</si>
  <si>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</si>
  <si>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</si>
  <si>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保障性住房租金补贴</t>
  </si>
  <si>
    <t xml:space="preserve">    其他国有土地使用权出让收入安排的支出</t>
  </si>
  <si>
    <t xml:space="preserve">  国有土地使用权出让债务付息支出</t>
  </si>
  <si>
    <t xml:space="preserve">  国有土地使用权出让债务发行费用支出</t>
  </si>
  <si>
    <t>城市公用事业附加收入</t>
  </si>
  <si>
    <t>城市公用事业附加相关支出</t>
  </si>
  <si>
    <t>城市公用事业附加</t>
  </si>
  <si>
    <t xml:space="preserve">  城市公用事业附加及对应专项债务收入安排的支出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</si>
  <si>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</si>
  <si>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</si>
  <si>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</si>
  <si>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</si>
  <si>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其他城市公用事业附加安排的支出</t>
  </si>
  <si>
    <t xml:space="preserve">  城市公用事业附加债务付息支出</t>
  </si>
  <si>
    <t xml:space="preserve">  城市公用事业附加债务发行费用支出</t>
  </si>
  <si>
    <t>国有土地收益基金收入</t>
  </si>
  <si>
    <t>国有土地收益基金相关支出</t>
  </si>
  <si>
    <t>国有土地收益基金</t>
  </si>
  <si>
    <t xml:space="preserve">  国有土地收益基金及对应专项债务收入安排的支出</t>
  </si>
  <si>
    <t xml:space="preserve">    其他国有土地收益基金支出</t>
  </si>
  <si>
    <t xml:space="preserve">  国有土地收益基金债务付息支出</t>
  </si>
  <si>
    <t xml:space="preserve">  国有土地收益基金债务发行费用支出</t>
  </si>
  <si>
    <t>农业土地开发资金收入</t>
  </si>
  <si>
    <t>农业土地开发资金相关支出</t>
  </si>
  <si>
    <t>农业土地开发资金</t>
  </si>
  <si>
    <t xml:space="preserve">  农业土地开发资金及对应专项债务收入安排的支出</t>
  </si>
  <si>
    <t xml:space="preserve">  农业土地开发资金债务付息支出</t>
  </si>
  <si>
    <t xml:space="preserve">  农业土地开发资金债务发行费用支出</t>
  </si>
  <si>
    <t>城市基础设施配套费收入</t>
  </si>
  <si>
    <t>城市基础设施配套费相关支出</t>
  </si>
  <si>
    <t>城市基础设施配套费</t>
  </si>
  <si>
    <t xml:space="preserve">  城市基础设施配套费及对应专项债务收入安排的支出</t>
  </si>
  <si>
    <t xml:space="preserve">    其他城市基础设施配套费安排的支出</t>
  </si>
  <si>
    <t xml:space="preserve">  城市基础设施配套费债务付息支出</t>
  </si>
  <si>
    <t xml:space="preserve">  城市基础设施配套费债务发行费用支出</t>
  </si>
  <si>
    <t>污水处理费收入</t>
  </si>
  <si>
    <t>污水处理费相关支出</t>
  </si>
  <si>
    <t>污水处理费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</si>
  <si>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</si>
  <si>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</si>
  <si>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</si>
  <si>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</si>
  <si>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污水处理费债务付息支出</t>
  </si>
  <si>
    <t xml:space="preserve">  污水处理费债务发行费用支出</t>
  </si>
  <si>
    <t>大中型水库库区基金收入</t>
  </si>
  <si>
    <t>大中型水库库区基金相关支出</t>
  </si>
  <si>
    <t>大中型水库库区基金</t>
  </si>
  <si>
    <t xml:space="preserve">  中央大中型水库库区基金收入</t>
  </si>
  <si>
    <t xml:space="preserve">  大中型水库库区基金及对应专项债务收入安排的支出</t>
  </si>
  <si>
    <t xml:space="preserve">  中央大中型水库库区基金</t>
  </si>
  <si>
    <t xml:space="preserve">  地方大中型水库库区基金收入</t>
  </si>
  <si>
    <t xml:space="preserve">  地方大中型水库库区基金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</si>
  <si>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</si>
  <si>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</si>
  <si>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</si>
  <si>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大中型水库库区基金债务付息支出</t>
  </si>
  <si>
    <t xml:space="preserve">  大中型水库库区基金债务发行费用支出</t>
  </si>
  <si>
    <t>三峡水库库区基金收入</t>
  </si>
  <si>
    <t>三峡水库库区基金支出</t>
  </si>
  <si>
    <t>三峡水库库区基金</t>
  </si>
  <si>
    <t xml:space="preserve">  解决移民遗留问题</t>
  </si>
  <si>
    <t xml:space="preserve">  库区维护和管理</t>
  </si>
  <si>
    <t xml:space="preserve">  其他三峡水库库区基金支出</t>
  </si>
  <si>
    <t>国家重大水利工程建设基金收入</t>
  </si>
  <si>
    <t>国家重大水利工程建设相关支出</t>
  </si>
  <si>
    <t>国家重大水利工程建设基金</t>
  </si>
  <si>
    <t xml:space="preserve">  南水北调工程建设资金</t>
  </si>
  <si>
    <t xml:space="preserve">  国家重大水利工程建设基金及对应专项债务收入安排的支出</t>
  </si>
  <si>
    <t xml:space="preserve">  三峡工程后续工作资金</t>
  </si>
  <si>
    <t xml:space="preserve">    南水北调工程建设</t>
  </si>
  <si>
    <t xml:space="preserve">  省级重大水利工程建设资金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</si>
  <si>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</si>
  <si>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</si>
  <si>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</si>
  <si>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国家重大水利工程建设基金债务付息支出</t>
  </si>
  <si>
    <t xml:space="preserve">  国家重大水利工程建设基金债务发行费用支出</t>
  </si>
  <si>
    <t>海南省高等级公路车辆通行附加费收入</t>
  </si>
  <si>
    <t>海南省高等级公路车辆通行附加费相关支出</t>
  </si>
  <si>
    <t>海南省高等级公路车辆通行附加费</t>
  </si>
  <si>
    <t xml:space="preserve">  海南省高等级公路车辆通行附加费及对应专项债务收入安排的支出</t>
  </si>
  <si>
    <t xml:space="preserve">    公路建设</t>
  </si>
  <si>
    <t xml:space="preserve">    公路养护</t>
  </si>
  <si>
    <t xml:space="preserve">    公路还贷</t>
  </si>
  <si>
    <t xml:space="preserve">    其他海南省高等级公路车辆通行附加费安排的支出</t>
  </si>
  <si>
    <t xml:space="preserve">  海南省高等级公路车辆通行附加费债务付息支出</t>
  </si>
  <si>
    <t xml:space="preserve">  海南省高等级公路车辆通行附加费债务发行费用支出</t>
  </si>
  <si>
    <t>车辆通行费</t>
  </si>
  <si>
    <t>车辆通行费相关支出</t>
  </si>
  <si>
    <t xml:space="preserve">  车辆通行费及对应专项债务收入安排的支出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</si>
  <si>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</si>
  <si>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</si>
  <si>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</si>
  <si>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车辆通行费债务付息支出</t>
  </si>
  <si>
    <t xml:space="preserve">  车辆通行费债务发行费用支出</t>
  </si>
  <si>
    <t>港口建设费收入</t>
  </si>
  <si>
    <t>港口建设费相关支出</t>
  </si>
  <si>
    <t>港口建设费</t>
  </si>
  <si>
    <t xml:space="preserve">  港口建设费及对应专项债务收入安排的支出</t>
  </si>
  <si>
    <t xml:space="preserve">    港口设施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</si>
  <si>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</si>
  <si>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</si>
  <si>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</si>
  <si>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港口建设费债务付息支出</t>
  </si>
  <si>
    <t xml:space="preserve">  港口建设费债务发行费用支出</t>
  </si>
  <si>
    <t>铁路建设基金收入</t>
  </si>
  <si>
    <t>铁路建设基金支出</t>
  </si>
  <si>
    <t>铁路建设基金</t>
  </si>
  <si>
    <t xml:space="preserve">  铁路建设投资</t>
  </si>
  <si>
    <t xml:space="preserve">  购置铁路机车车辆</t>
  </si>
  <si>
    <t xml:space="preserve">  铁路还贷</t>
  </si>
  <si>
    <t xml:space="preserve">  建设项目铺底资金</t>
  </si>
  <si>
    <t xml:space="preserve">  勘测设计</t>
  </si>
  <si>
    <t xml:space="preserve">  注册资本金</t>
  </si>
  <si>
    <t xml:space="preserve">  周转资金</t>
  </si>
  <si>
    <t xml:space="preserve">  其他铁路建设基金支出</t>
  </si>
  <si>
    <t>船舶油污损害赔偿基金收入</t>
  </si>
  <si>
    <t>船舶油污损害赔偿基金支出</t>
  </si>
  <si>
    <t>船舶油污损害赔偿基金</t>
  </si>
  <si>
    <t xml:space="preserve">  应急处置费用</t>
  </si>
  <si>
    <t xml:space="preserve">  控制清除污染</t>
  </si>
  <si>
    <t xml:space="preserve">  损失补偿</t>
  </si>
  <si>
    <t xml:space="preserve">  生态恢复</t>
  </si>
  <si>
    <t xml:space="preserve">  监视监测</t>
  </si>
  <si>
    <t xml:space="preserve">  其他船舶油污损害赔偿基金支出</t>
  </si>
  <si>
    <t>　　　　　　</t>
  </si>
  <si>
    <t>民航发展基金收入</t>
  </si>
  <si>
    <t>民航发展基金支出</t>
  </si>
  <si>
    <t>民航发展基金</t>
  </si>
  <si>
    <t xml:space="preserve">  民航机场建设</t>
  </si>
  <si>
    <t xml:space="preserve">  空管系统建设</t>
  </si>
  <si>
    <t xml:space="preserve">  民航安全</t>
  </si>
  <si>
    <t xml:space="preserve">  航线和机场补贴</t>
  </si>
  <si>
    <t xml:space="preserve">  民航节能减排</t>
  </si>
  <si>
    <t xml:space="preserve">  通用航空发展</t>
  </si>
  <si>
    <t xml:space="preserve">  征管经费</t>
  </si>
  <si>
    <t xml:space="preserve">  其他民航发展基金支出</t>
  </si>
  <si>
    <t>新型墙体材料专项基金收入</t>
  </si>
  <si>
    <t>新型墙体材料专项基金相关支出</t>
  </si>
  <si>
    <t>新型墙体材料专项基金</t>
  </si>
  <si>
    <t xml:space="preserve">  新型墙体材料专项基金及对应专项债务收入安排的支出</t>
  </si>
  <si>
    <t xml:space="preserve">    技改贴息和补助</t>
  </si>
  <si>
    <t xml:space="preserve">    技术研发和推广</t>
  </si>
  <si>
    <t xml:space="preserve">    示范项目补贴</t>
  </si>
  <si>
    <t xml:space="preserve">    宣传和培训</t>
  </si>
  <si>
    <t xml:space="preserve">    其他新型墙体材料专项基金支出</t>
  </si>
  <si>
    <t xml:space="preserve">  新型墙体材料专项基金债务付息支出</t>
  </si>
  <si>
    <t xml:space="preserve">  新型墙体材料专项基金债务发行费用支出</t>
  </si>
  <si>
    <t>农网还贷资金收入</t>
  </si>
  <si>
    <t>农网还贷资金支出</t>
  </si>
  <si>
    <t>农网还贷资金</t>
  </si>
  <si>
    <t xml:space="preserve">  中央农网还贷资金收入</t>
  </si>
  <si>
    <t xml:space="preserve">  中央农网还贷资金支出</t>
  </si>
  <si>
    <t xml:space="preserve">  中央农网还贷资金</t>
  </si>
  <si>
    <t xml:space="preserve">  地方农网还贷资金收入</t>
  </si>
  <si>
    <t xml:space="preserve">  地方农网还贷资金支出</t>
  </si>
  <si>
    <t xml:space="preserve">  地方农网还贷资金</t>
  </si>
  <si>
    <t xml:space="preserve">  其他农网还贷资金支出</t>
  </si>
  <si>
    <t>旅游发展基金收入</t>
  </si>
  <si>
    <t>旅游发展基金支出</t>
  </si>
  <si>
    <t>旅游发展基金</t>
  </si>
  <si>
    <t xml:space="preserve">  宣传促销</t>
  </si>
  <si>
    <t xml:space="preserve">  行业规划</t>
  </si>
  <si>
    <t xml:space="preserve">  旅游事业补助</t>
  </si>
  <si>
    <t xml:space="preserve">  地方旅游开发项目补助</t>
  </si>
  <si>
    <t xml:space="preserve">  其他旅游发展基金支出</t>
  </si>
  <si>
    <t>中央特别国债经营基金收入</t>
  </si>
  <si>
    <t>中央特别国债经营基金支出</t>
  </si>
  <si>
    <t>中央特别国债经营基金</t>
  </si>
  <si>
    <t>中央特别国债经营基金财务收入</t>
  </si>
  <si>
    <t>中央特别国债经营基金财务支出</t>
  </si>
  <si>
    <t>中央特别国债经营基金财务</t>
  </si>
  <si>
    <t>彩票发行机构和彩票销售机构的业务费用</t>
  </si>
  <si>
    <t>彩票发行销售机构业务费安排的支出</t>
  </si>
  <si>
    <t xml:space="preserve">  福利彩票发行机构的业务费用</t>
  </si>
  <si>
    <t xml:space="preserve">  福利彩票发行机构的业务费支出</t>
  </si>
  <si>
    <t xml:space="preserve">  体育彩票发行机构的业务费用</t>
  </si>
  <si>
    <t xml:space="preserve">  体育彩票发行机构的业务费支出</t>
  </si>
  <si>
    <t xml:space="preserve">  福利彩票销售机构的业务费用</t>
  </si>
  <si>
    <t xml:space="preserve">  福利彩票销售机构的业务费支出</t>
  </si>
  <si>
    <t xml:space="preserve">  体育彩票销售机构的业务费用</t>
  </si>
  <si>
    <t xml:space="preserve">  体育彩票销售机构的业务费支出</t>
  </si>
  <si>
    <t xml:space="preserve">  彩票兑奖周转金</t>
  </si>
  <si>
    <t xml:space="preserve">  彩票兑奖周转金支出</t>
  </si>
  <si>
    <t xml:space="preserve">  彩票发行销售风险基金</t>
  </si>
  <si>
    <t xml:space="preserve">  彩票发行销售风险基金支出</t>
  </si>
  <si>
    <t xml:space="preserve">  彩票市场调控资金收入</t>
  </si>
  <si>
    <t xml:space="preserve">  彩票市场调控资金支出</t>
  </si>
  <si>
    <t xml:space="preserve">  彩票市场调控资金</t>
  </si>
  <si>
    <t xml:space="preserve">  其他彩票发行销售机构业务费安排的支出</t>
  </si>
  <si>
    <t>彩票公益金收入</t>
  </si>
  <si>
    <t>彩票公益金相关支出</t>
  </si>
  <si>
    <t>彩票公益金</t>
  </si>
  <si>
    <t xml:space="preserve">  福利彩票公益金收入</t>
  </si>
  <si>
    <t xml:space="preserve">  彩票公益金及对应专项债务收入安排的支出</t>
  </si>
  <si>
    <t xml:space="preserve">  福利彩票公益金</t>
  </si>
  <si>
    <t xml:space="preserve">  体育彩票公益金收入</t>
  </si>
  <si>
    <t xml:space="preserve">    用于补充全国社会保障基金的彩票公益金支出</t>
  </si>
  <si>
    <t xml:space="preserve">  体育彩票公益金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</si>
  <si>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</si>
  <si>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</si>
  <si>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</si>
  <si>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</si>
  <si>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</si>
  <si>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</si>
  <si>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</si>
  <si>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</si>
  <si>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</si>
  <si>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</si>
  <si>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彩票公益金债务付息支出</t>
  </si>
  <si>
    <t xml:space="preserve">  彩票公益金债务发行费用支出</t>
  </si>
  <si>
    <t>其他政府性基金收入</t>
  </si>
  <si>
    <t>其他政府性基金相关支出</t>
  </si>
  <si>
    <t>其他政府性基金</t>
  </si>
  <si>
    <t xml:space="preserve">  其他政府性基金及对应专项债务收入安排的支出</t>
  </si>
  <si>
    <t xml:space="preserve">  其他政府性基金债务付息支出</t>
  </si>
  <si>
    <t xml:space="preserve">  其他政府性基金债务发行费用支出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</si>
</sst>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/>
      <protection/>
    </xf>
    <xf numFmtId="3" fontId="3" fillId="33" borderId="12" xfId="0" applyNumberFormat="1" applyFont="1" applyFill="1" applyBorder="1" applyAlignment="1" applyProtection="1">
      <alignment horizontal="right" vertical="center"/>
      <protection/>
    </xf>
    <xf numFmtId="0" fontId="4" fillId="33" borderId="12" xfId="0" applyNumberFormat="1" applyFont="1" applyFill="1" applyBorder="1" applyAlignment="1" applyProtection="1">
      <alignment horizontal="left" vertical="center"/>
      <protection/>
    </xf>
    <xf numFmtId="3" fontId="3" fillId="34" borderId="12" xfId="0" applyNumberFormat="1" applyFont="1" applyFill="1" applyBorder="1" applyAlignment="1" applyProtection="1">
      <alignment horizontal="right"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right" vertical="center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3" fontId="3" fillId="33" borderId="12" xfId="0" applyNumberFormat="1" applyFont="1" applyFill="1" applyBorder="1" applyAlignment="1" applyProtection="1">
      <alignment horizontal="right" vertical="center" wrapText="1"/>
      <protection/>
    </xf>
    <xf numFmtId="3" fontId="3" fillId="34" borderId="12" xfId="0" applyNumberFormat="1" applyFont="1" applyFill="1" applyBorder="1" applyAlignment="1" applyProtection="1">
      <alignment horizontal="right" vertical="center" wrapText="1"/>
      <protection/>
    </xf>
    <xf numFmtId="0" fontId="0" fillId="33" borderId="12" xfId="0" applyNumberFormat="1" applyFont="1" applyFill="1" applyBorder="1" applyAlignment="1" applyProtection="1">
      <alignment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13"/>
  <sheetViews>
    <sheetView tabSelected="1" zoomScaleSheetLayoutView="100" workbookViewId="0" topLeftCell="A1">
      <selection activeCell="M4" sqref="M1:M65536"/>
    </sheetView>
  </sheetViews>
  <sheetFormatPr defaultColWidth="12.125" defaultRowHeight="16.5" customHeight="1"/>
  <cols>
    <col min="1" max="1" width="39.875" style="2" customWidth="1"/>
    <col min="2" max="4" width="12.125" style="2" customWidth="1"/>
    <col min="5" max="5" width="13.00390625" style="2" customWidth="1"/>
    <col min="6" max="12" width="12.125" style="2" customWidth="1"/>
    <col min="13" max="13" width="56.25390625" style="2" customWidth="1"/>
    <col min="14" max="21" width="12.125" style="2" customWidth="1"/>
    <col min="22" max="22" width="10.00390625" style="2" customWidth="1"/>
    <col min="23" max="23" width="36.125" style="2" customWidth="1"/>
    <col min="24" max="16384" width="12.125" style="2" customWidth="1"/>
  </cols>
  <sheetData>
    <row r="1" spans="1:25" ht="33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6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6.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s="1" customFormat="1" ht="16.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15" t="s">
        <v>15</v>
      </c>
      <c r="N4" s="16" t="s">
        <v>4</v>
      </c>
      <c r="O4" s="7" t="s">
        <v>16</v>
      </c>
      <c r="P4" s="7" t="s">
        <v>17</v>
      </c>
      <c r="Q4" s="7" t="s">
        <v>18</v>
      </c>
      <c r="R4" s="7" t="s">
        <v>19</v>
      </c>
      <c r="S4" s="7" t="s">
        <v>20</v>
      </c>
      <c r="T4" s="7" t="s">
        <v>21</v>
      </c>
      <c r="U4" s="7" t="s">
        <v>22</v>
      </c>
      <c r="V4" s="7" t="s">
        <v>23</v>
      </c>
      <c r="W4" s="7" t="s">
        <v>24</v>
      </c>
      <c r="X4" s="7" t="s">
        <v>25</v>
      </c>
      <c r="Y4" s="15" t="s">
        <v>26</v>
      </c>
    </row>
    <row r="5" spans="1:25" s="1" customFormat="1" ht="16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17"/>
      <c r="N5" s="18"/>
      <c r="O5" s="8"/>
      <c r="P5" s="8"/>
      <c r="Q5" s="8"/>
      <c r="R5" s="8"/>
      <c r="S5" s="8"/>
      <c r="T5" s="8"/>
      <c r="U5" s="8"/>
      <c r="V5" s="8"/>
      <c r="W5" s="8"/>
      <c r="X5" s="8"/>
      <c r="Y5" s="17"/>
    </row>
    <row r="6" spans="1:25" s="2" customFormat="1" ht="16.5" customHeight="1">
      <c r="A6" s="9" t="s">
        <v>27</v>
      </c>
      <c r="B6" s="10">
        <f aca="true" t="shared" si="0" ref="B6:L6">B7+B14+B22+B26+B33+B38+B43+B59+B68+B75+B79+B88+B95+B103+B108+B116+B124+B132+B140+B149+B156+B165+B174+B178+B184+B185+B186+B195+B210</f>
        <v>18128</v>
      </c>
      <c r="C6" s="10">
        <f t="shared" si="0"/>
        <v>4401</v>
      </c>
      <c r="D6" s="10">
        <f t="shared" si="0"/>
        <v>0</v>
      </c>
      <c r="E6" s="10">
        <f t="shared" si="0"/>
        <v>0</v>
      </c>
      <c r="F6" s="10">
        <f t="shared" si="0"/>
        <v>2949</v>
      </c>
      <c r="G6" s="10">
        <f t="shared" si="0"/>
        <v>675</v>
      </c>
      <c r="H6" s="10">
        <f t="shared" si="0"/>
        <v>0</v>
      </c>
      <c r="I6" s="10">
        <f t="shared" si="0"/>
        <v>0</v>
      </c>
      <c r="J6" s="10">
        <f t="shared" si="0"/>
        <v>100232</v>
      </c>
      <c r="K6" s="19">
        <f t="shared" si="0"/>
        <v>0</v>
      </c>
      <c r="L6" s="19">
        <f t="shared" si="0"/>
        <v>0</v>
      </c>
      <c r="M6" s="9" t="s">
        <v>28</v>
      </c>
      <c r="N6" s="10">
        <f aca="true" t="shared" si="1" ref="N6:U6">SUM(N7,N14,N22,N26,N33,N38,N43,N59,N68,N75,N79,N88,N95,N103,N108,N116,N124,N132,N140,N149,N156,N165)+SUM(N174,N178,N184,N185,N186,N195,N210)</f>
        <v>20804</v>
      </c>
      <c r="O6" s="19">
        <f t="shared" si="1"/>
        <v>0</v>
      </c>
      <c r="P6" s="19">
        <f t="shared" si="1"/>
        <v>0</v>
      </c>
      <c r="Q6" s="10">
        <f t="shared" si="1"/>
        <v>601</v>
      </c>
      <c r="R6" s="10">
        <f t="shared" si="1"/>
        <v>100232</v>
      </c>
      <c r="S6" s="10">
        <f t="shared" si="1"/>
        <v>0</v>
      </c>
      <c r="T6" s="19">
        <f t="shared" si="1"/>
        <v>0</v>
      </c>
      <c r="U6" s="19">
        <f t="shared" si="1"/>
        <v>0</v>
      </c>
      <c r="V6" s="13">
        <v>10301</v>
      </c>
      <c r="W6" s="9" t="s">
        <v>29</v>
      </c>
      <c r="X6" s="10">
        <f>X7+X14+X22+X26+X33+X38+X43+X59+X68+X75+X79+X88+X95+X103+X108+X116+X124+X132+X140+X149+X156+X165+X174+X178+X184+X185+X186+X195+X210</f>
        <v>0</v>
      </c>
      <c r="Y6" s="10">
        <f>SUM(B6:L6)-SUM(N6:U6)-X6-H6</f>
        <v>4748</v>
      </c>
    </row>
    <row r="7" spans="1:25" s="2" customFormat="1" ht="16.5" customHeight="1">
      <c r="A7" s="11" t="s">
        <v>30</v>
      </c>
      <c r="B7" s="10">
        <v>0</v>
      </c>
      <c r="C7" s="12">
        <v>0</v>
      </c>
      <c r="D7" s="12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2">
        <v>0</v>
      </c>
      <c r="K7" s="20">
        <v>0</v>
      </c>
      <c r="L7" s="20">
        <v>0</v>
      </c>
      <c r="M7" s="11" t="s">
        <v>31</v>
      </c>
      <c r="N7" s="10">
        <f aca="true" t="shared" si="2" ref="N7:U7">SUM(N8:N13)</f>
        <v>0</v>
      </c>
      <c r="O7" s="19">
        <f t="shared" si="2"/>
        <v>0</v>
      </c>
      <c r="P7" s="19">
        <f t="shared" si="2"/>
        <v>0</v>
      </c>
      <c r="Q7" s="10">
        <f t="shared" si="2"/>
        <v>0</v>
      </c>
      <c r="R7" s="10">
        <f t="shared" si="2"/>
        <v>0</v>
      </c>
      <c r="S7" s="10">
        <f t="shared" si="2"/>
        <v>0</v>
      </c>
      <c r="T7" s="19">
        <f t="shared" si="2"/>
        <v>0</v>
      </c>
      <c r="U7" s="19">
        <f t="shared" si="2"/>
        <v>0</v>
      </c>
      <c r="V7" s="13">
        <v>1030166</v>
      </c>
      <c r="W7" s="11" t="s">
        <v>32</v>
      </c>
      <c r="X7" s="10">
        <v>0</v>
      </c>
      <c r="Y7" s="10">
        <f>SUM(B7:L7)-SUM(N7:U7)-X7-H7</f>
        <v>0</v>
      </c>
    </row>
    <row r="8" spans="1:25" s="2" customFormat="1" ht="16.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3" t="s">
        <v>33</v>
      </c>
      <c r="N8" s="10">
        <v>0</v>
      </c>
      <c r="O8" s="20">
        <v>0</v>
      </c>
      <c r="P8" s="20">
        <v>0</v>
      </c>
      <c r="Q8" s="10">
        <v>0</v>
      </c>
      <c r="R8" s="10">
        <v>0</v>
      </c>
      <c r="S8" s="12">
        <v>0</v>
      </c>
      <c r="T8" s="20">
        <v>0</v>
      </c>
      <c r="U8" s="20">
        <v>0</v>
      </c>
      <c r="V8" s="13"/>
      <c r="W8" s="13"/>
      <c r="X8" s="14"/>
      <c r="Y8" s="14"/>
    </row>
    <row r="9" spans="1:25" s="2" customFormat="1" ht="16.5" customHeigh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3" t="s">
        <v>34</v>
      </c>
      <c r="N9" s="10">
        <v>0</v>
      </c>
      <c r="O9" s="20">
        <v>0</v>
      </c>
      <c r="P9" s="20">
        <v>0</v>
      </c>
      <c r="Q9" s="10">
        <v>0</v>
      </c>
      <c r="R9" s="10">
        <v>0</v>
      </c>
      <c r="S9" s="12">
        <v>0</v>
      </c>
      <c r="T9" s="20">
        <v>0</v>
      </c>
      <c r="U9" s="20">
        <v>0</v>
      </c>
      <c r="V9" s="13"/>
      <c r="W9" s="13"/>
      <c r="X9" s="14"/>
      <c r="Y9" s="14"/>
    </row>
    <row r="10" spans="1:25" s="2" customFormat="1" ht="16.5" customHeigh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3" t="s">
        <v>35</v>
      </c>
      <c r="N10" s="10">
        <v>0</v>
      </c>
      <c r="O10" s="20">
        <v>0</v>
      </c>
      <c r="P10" s="20">
        <v>0</v>
      </c>
      <c r="Q10" s="10">
        <v>0</v>
      </c>
      <c r="R10" s="10">
        <v>0</v>
      </c>
      <c r="S10" s="12">
        <v>0</v>
      </c>
      <c r="T10" s="20">
        <v>0</v>
      </c>
      <c r="U10" s="20">
        <v>0</v>
      </c>
      <c r="V10" s="13"/>
      <c r="W10" s="13"/>
      <c r="X10" s="14"/>
      <c r="Y10" s="14"/>
    </row>
    <row r="11" spans="1:25" s="2" customFormat="1" ht="16.5" customHeigh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3" t="s">
        <v>36</v>
      </c>
      <c r="N11" s="10">
        <v>0</v>
      </c>
      <c r="O11" s="20">
        <v>0</v>
      </c>
      <c r="P11" s="20">
        <v>0</v>
      </c>
      <c r="Q11" s="10">
        <v>0</v>
      </c>
      <c r="R11" s="10">
        <v>0</v>
      </c>
      <c r="S11" s="12">
        <v>0</v>
      </c>
      <c r="T11" s="20">
        <v>0</v>
      </c>
      <c r="U11" s="20">
        <v>0</v>
      </c>
      <c r="V11" s="13"/>
      <c r="W11" s="13"/>
      <c r="X11" s="14"/>
      <c r="Y11" s="14"/>
    </row>
    <row r="12" spans="1:25" s="2" customFormat="1" ht="16.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3" t="s">
        <v>37</v>
      </c>
      <c r="N12" s="10">
        <v>0</v>
      </c>
      <c r="O12" s="20">
        <v>0</v>
      </c>
      <c r="P12" s="20">
        <v>0</v>
      </c>
      <c r="Q12" s="10">
        <v>0</v>
      </c>
      <c r="R12" s="10">
        <v>0</v>
      </c>
      <c r="S12" s="12">
        <v>0</v>
      </c>
      <c r="T12" s="20">
        <v>0</v>
      </c>
      <c r="U12" s="20">
        <v>0</v>
      </c>
      <c r="V12" s="13"/>
      <c r="W12" s="13"/>
      <c r="X12" s="14"/>
      <c r="Y12" s="14"/>
    </row>
    <row r="13" spans="1:25" s="2" customFormat="1" ht="16.5" customHeight="1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3" t="s">
        <v>38</v>
      </c>
      <c r="N13" s="10">
        <v>0</v>
      </c>
      <c r="O13" s="20">
        <v>0</v>
      </c>
      <c r="P13" s="20">
        <v>0</v>
      </c>
      <c r="Q13" s="10">
        <v>0</v>
      </c>
      <c r="R13" s="19">
        <v>0</v>
      </c>
      <c r="S13" s="20">
        <v>0</v>
      </c>
      <c r="T13" s="20">
        <v>0</v>
      </c>
      <c r="U13" s="20">
        <v>0</v>
      </c>
      <c r="V13" s="13"/>
      <c r="W13" s="13"/>
      <c r="X13" s="14"/>
      <c r="Y13" s="14"/>
    </row>
    <row r="14" spans="1:25" s="2" customFormat="1" ht="16.5" customHeight="1">
      <c r="A14" s="11" t="s">
        <v>39</v>
      </c>
      <c r="B14" s="10">
        <v>0</v>
      </c>
      <c r="C14" s="12">
        <v>0</v>
      </c>
      <c r="D14" s="12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2">
        <v>0</v>
      </c>
      <c r="K14" s="20">
        <v>0</v>
      </c>
      <c r="L14" s="20">
        <v>0</v>
      </c>
      <c r="M14" s="11" t="s">
        <v>40</v>
      </c>
      <c r="N14" s="10">
        <f aca="true" t="shared" si="3" ref="N14:U14">SUM(N15,N20,N21)</f>
        <v>0</v>
      </c>
      <c r="O14" s="19">
        <f t="shared" si="3"/>
        <v>0</v>
      </c>
      <c r="P14" s="19">
        <f t="shared" si="3"/>
        <v>0</v>
      </c>
      <c r="Q14" s="10">
        <f t="shared" si="3"/>
        <v>0</v>
      </c>
      <c r="R14" s="10">
        <f t="shared" si="3"/>
        <v>0</v>
      </c>
      <c r="S14" s="10">
        <f t="shared" si="3"/>
        <v>0</v>
      </c>
      <c r="T14" s="19">
        <f t="shared" si="3"/>
        <v>0</v>
      </c>
      <c r="U14" s="19">
        <f t="shared" si="3"/>
        <v>0</v>
      </c>
      <c r="V14" s="13">
        <v>1030129</v>
      </c>
      <c r="W14" s="11" t="s">
        <v>41</v>
      </c>
      <c r="X14" s="10">
        <v>0</v>
      </c>
      <c r="Y14" s="10">
        <f>SUM(B14:L14)-SUM(N14:U14)-X14-H14</f>
        <v>0</v>
      </c>
    </row>
    <row r="15" spans="1:25" s="2" customFormat="1" ht="16.5" customHeight="1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1" t="s">
        <v>42</v>
      </c>
      <c r="N15" s="10">
        <f aca="true" t="shared" si="4" ref="N15:U15">SUM(N16:N19)</f>
        <v>0</v>
      </c>
      <c r="O15" s="19">
        <f t="shared" si="4"/>
        <v>0</v>
      </c>
      <c r="P15" s="19">
        <f t="shared" si="4"/>
        <v>0</v>
      </c>
      <c r="Q15" s="10">
        <f t="shared" si="4"/>
        <v>0</v>
      </c>
      <c r="R15" s="10">
        <f t="shared" si="4"/>
        <v>0</v>
      </c>
      <c r="S15" s="10">
        <f t="shared" si="4"/>
        <v>0</v>
      </c>
      <c r="T15" s="19">
        <f t="shared" si="4"/>
        <v>0</v>
      </c>
      <c r="U15" s="19">
        <f t="shared" si="4"/>
        <v>0</v>
      </c>
      <c r="V15" s="13"/>
      <c r="W15" s="13"/>
      <c r="X15" s="14"/>
      <c r="Y15" s="14"/>
    </row>
    <row r="16" spans="1:25" s="2" customFormat="1" ht="16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3" t="s">
        <v>43</v>
      </c>
      <c r="N16" s="10">
        <v>0</v>
      </c>
      <c r="O16" s="20">
        <v>0</v>
      </c>
      <c r="P16" s="20">
        <v>0</v>
      </c>
      <c r="Q16" s="10">
        <v>0</v>
      </c>
      <c r="R16" s="10">
        <v>0</v>
      </c>
      <c r="S16" s="12">
        <v>0</v>
      </c>
      <c r="T16" s="20">
        <v>0</v>
      </c>
      <c r="U16" s="20">
        <v>0</v>
      </c>
      <c r="V16" s="13"/>
      <c r="W16" s="13"/>
      <c r="X16" s="14"/>
      <c r="Y16" s="14"/>
    </row>
    <row r="17" spans="1:25" s="2" customFormat="1" ht="16.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3" t="s">
        <v>44</v>
      </c>
      <c r="N17" s="10">
        <v>0</v>
      </c>
      <c r="O17" s="20">
        <v>0</v>
      </c>
      <c r="P17" s="20">
        <v>0</v>
      </c>
      <c r="Q17" s="10">
        <v>0</v>
      </c>
      <c r="R17" s="10">
        <v>0</v>
      </c>
      <c r="S17" s="12">
        <v>0</v>
      </c>
      <c r="T17" s="20">
        <v>0</v>
      </c>
      <c r="U17" s="20">
        <v>0</v>
      </c>
      <c r="V17" s="13"/>
      <c r="W17" s="13"/>
      <c r="X17" s="14"/>
      <c r="Y17" s="14"/>
    </row>
    <row r="18" spans="1:25" s="2" customFormat="1" ht="16.5" customHeight="1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3" t="s">
        <v>45</v>
      </c>
      <c r="N18" s="10">
        <v>0</v>
      </c>
      <c r="O18" s="20">
        <v>0</v>
      </c>
      <c r="P18" s="20">
        <v>0</v>
      </c>
      <c r="Q18" s="10">
        <v>0</v>
      </c>
      <c r="R18" s="10">
        <v>0</v>
      </c>
      <c r="S18" s="12">
        <v>0</v>
      </c>
      <c r="T18" s="20">
        <v>0</v>
      </c>
      <c r="U18" s="20">
        <v>0</v>
      </c>
      <c r="V18" s="13"/>
      <c r="W18" s="13"/>
      <c r="X18" s="14"/>
      <c r="Y18" s="14"/>
    </row>
    <row r="19" spans="1:25" s="2" customFormat="1" ht="16.5" customHeight="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3" t="s">
        <v>46</v>
      </c>
      <c r="N19" s="10">
        <v>0</v>
      </c>
      <c r="O19" s="20">
        <v>0</v>
      </c>
      <c r="P19" s="20">
        <v>0</v>
      </c>
      <c r="Q19" s="10">
        <v>0</v>
      </c>
      <c r="R19" s="10">
        <v>0</v>
      </c>
      <c r="S19" s="12">
        <v>0</v>
      </c>
      <c r="T19" s="20">
        <v>0</v>
      </c>
      <c r="U19" s="20">
        <v>0</v>
      </c>
      <c r="V19" s="13"/>
      <c r="W19" s="13"/>
      <c r="X19" s="14"/>
      <c r="Y19" s="14"/>
    </row>
    <row r="20" spans="1:25" s="2" customFormat="1" ht="16.5" customHeight="1">
      <c r="A20" s="13"/>
      <c r="B20" s="14"/>
      <c r="C20" s="14"/>
      <c r="D20" s="14"/>
      <c r="E20" s="14"/>
      <c r="F20" s="14"/>
      <c r="G20" s="14"/>
      <c r="H20" s="14"/>
      <c r="I20" s="14" t="s">
        <v>47</v>
      </c>
      <c r="J20" s="14"/>
      <c r="K20" s="14"/>
      <c r="L20" s="14"/>
      <c r="M20" s="11" t="s">
        <v>48</v>
      </c>
      <c r="N20" s="10">
        <v>0</v>
      </c>
      <c r="O20" s="20">
        <v>0</v>
      </c>
      <c r="P20" s="20">
        <v>0</v>
      </c>
      <c r="Q20" s="10">
        <v>0</v>
      </c>
      <c r="R20" s="10">
        <v>0</v>
      </c>
      <c r="S20" s="12">
        <v>0</v>
      </c>
      <c r="T20" s="20">
        <v>0</v>
      </c>
      <c r="U20" s="20">
        <v>0</v>
      </c>
      <c r="V20" s="13"/>
      <c r="W20" s="13"/>
      <c r="X20" s="14"/>
      <c r="Y20" s="14"/>
    </row>
    <row r="21" spans="1:25" s="2" customFormat="1" ht="16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1" t="s">
        <v>49</v>
      </c>
      <c r="N21" s="19">
        <v>0</v>
      </c>
      <c r="O21" s="20">
        <v>0</v>
      </c>
      <c r="P21" s="20">
        <v>0</v>
      </c>
      <c r="Q21" s="19">
        <v>0</v>
      </c>
      <c r="R21" s="19">
        <v>0</v>
      </c>
      <c r="S21" s="20">
        <v>0</v>
      </c>
      <c r="T21" s="20">
        <v>0</v>
      </c>
      <c r="U21" s="20">
        <v>0</v>
      </c>
      <c r="V21" s="13"/>
      <c r="W21" s="13"/>
      <c r="X21" s="14"/>
      <c r="Y21" s="14"/>
    </row>
    <row r="22" spans="1:25" s="2" customFormat="1" ht="16.5" customHeight="1">
      <c r="A22" s="11" t="s">
        <v>50</v>
      </c>
      <c r="B22" s="10">
        <v>0</v>
      </c>
      <c r="C22" s="12">
        <v>87</v>
      </c>
      <c r="D22" s="12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2">
        <v>0</v>
      </c>
      <c r="K22" s="20">
        <v>0</v>
      </c>
      <c r="L22" s="20">
        <v>0</v>
      </c>
      <c r="M22" s="11" t="s">
        <v>51</v>
      </c>
      <c r="N22" s="10">
        <f aca="true" t="shared" si="5" ref="N22:U22">SUM(N23:N25)</f>
        <v>87</v>
      </c>
      <c r="O22" s="19">
        <f t="shared" si="5"/>
        <v>0</v>
      </c>
      <c r="P22" s="19">
        <f t="shared" si="5"/>
        <v>0</v>
      </c>
      <c r="Q22" s="10">
        <f t="shared" si="5"/>
        <v>0</v>
      </c>
      <c r="R22" s="10">
        <f t="shared" si="5"/>
        <v>0</v>
      </c>
      <c r="S22" s="10">
        <f t="shared" si="5"/>
        <v>0</v>
      </c>
      <c r="T22" s="19">
        <f t="shared" si="5"/>
        <v>0</v>
      </c>
      <c r="U22" s="19">
        <f t="shared" si="5"/>
        <v>0</v>
      </c>
      <c r="V22" s="13">
        <v>1030149</v>
      </c>
      <c r="W22" s="11" t="s">
        <v>52</v>
      </c>
      <c r="X22" s="10">
        <v>0</v>
      </c>
      <c r="Y22" s="10">
        <f>SUM(B22:L22)-SUM(N22:U22)-X22-H22</f>
        <v>0</v>
      </c>
    </row>
    <row r="23" spans="1:25" s="2" customFormat="1" ht="16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3" t="s">
        <v>53</v>
      </c>
      <c r="N23" s="10">
        <v>0</v>
      </c>
      <c r="O23" s="20">
        <v>0</v>
      </c>
      <c r="P23" s="20">
        <v>0</v>
      </c>
      <c r="Q23" s="10">
        <v>0</v>
      </c>
      <c r="R23" s="10">
        <v>0</v>
      </c>
      <c r="S23" s="12">
        <v>0</v>
      </c>
      <c r="T23" s="20">
        <v>0</v>
      </c>
      <c r="U23" s="20">
        <v>0</v>
      </c>
      <c r="V23" s="13"/>
      <c r="W23" s="13"/>
      <c r="X23" s="14"/>
      <c r="Y23" s="14"/>
    </row>
    <row r="24" spans="1:25" s="2" customFormat="1" ht="16.5" customHeight="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3" t="s">
        <v>54</v>
      </c>
      <c r="N24" s="10">
        <v>87</v>
      </c>
      <c r="O24" s="20">
        <v>0</v>
      </c>
      <c r="P24" s="20">
        <v>0</v>
      </c>
      <c r="Q24" s="10">
        <v>0</v>
      </c>
      <c r="R24" s="10">
        <v>0</v>
      </c>
      <c r="S24" s="12">
        <v>0</v>
      </c>
      <c r="T24" s="20">
        <v>0</v>
      </c>
      <c r="U24" s="20">
        <v>0</v>
      </c>
      <c r="V24" s="13"/>
      <c r="W24" s="13"/>
      <c r="X24" s="14"/>
      <c r="Y24" s="14"/>
    </row>
    <row r="25" spans="1:25" s="2" customFormat="1" ht="16.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3" t="s">
        <v>55</v>
      </c>
      <c r="N25" s="10">
        <v>0</v>
      </c>
      <c r="O25" s="20">
        <v>0</v>
      </c>
      <c r="P25" s="20">
        <v>0</v>
      </c>
      <c r="Q25" s="10">
        <v>0</v>
      </c>
      <c r="R25" s="19">
        <v>0</v>
      </c>
      <c r="S25" s="20">
        <v>0</v>
      </c>
      <c r="T25" s="20">
        <v>0</v>
      </c>
      <c r="U25" s="20">
        <v>0</v>
      </c>
      <c r="V25" s="13"/>
      <c r="W25" s="13"/>
      <c r="X25" s="14"/>
      <c r="Y25" s="14"/>
    </row>
    <row r="26" spans="1:25" s="2" customFormat="1" ht="16.5" customHeight="1">
      <c r="A26" s="11" t="s">
        <v>56</v>
      </c>
      <c r="B26" s="10">
        <v>0</v>
      </c>
      <c r="C26" s="12">
        <v>0</v>
      </c>
      <c r="D26" s="12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2">
        <v>0</v>
      </c>
      <c r="K26" s="20">
        <v>0</v>
      </c>
      <c r="L26" s="20">
        <v>0</v>
      </c>
      <c r="M26" s="11" t="s">
        <v>57</v>
      </c>
      <c r="N26" s="10">
        <f aca="true" t="shared" si="6" ref="N26:U26">SUM(N27,N31,N32)</f>
        <v>0</v>
      </c>
      <c r="O26" s="19">
        <f t="shared" si="6"/>
        <v>0</v>
      </c>
      <c r="P26" s="19">
        <f t="shared" si="6"/>
        <v>0</v>
      </c>
      <c r="Q26" s="10">
        <f t="shared" si="6"/>
        <v>0</v>
      </c>
      <c r="R26" s="10">
        <f t="shared" si="6"/>
        <v>0</v>
      </c>
      <c r="S26" s="10">
        <f t="shared" si="6"/>
        <v>0</v>
      </c>
      <c r="T26" s="19">
        <f t="shared" si="6"/>
        <v>0</v>
      </c>
      <c r="U26" s="19">
        <f t="shared" si="6"/>
        <v>0</v>
      </c>
      <c r="V26" s="13">
        <v>1030157</v>
      </c>
      <c r="W26" s="11" t="s">
        <v>58</v>
      </c>
      <c r="X26" s="10">
        <v>0</v>
      </c>
      <c r="Y26" s="10">
        <f>SUM(B26:L26)-SUM(N26:U26)-X26-H26</f>
        <v>0</v>
      </c>
    </row>
    <row r="27" spans="1:25" s="2" customFormat="1" ht="16.5" customHeight="1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1" t="s">
        <v>59</v>
      </c>
      <c r="N27" s="10">
        <f aca="true" t="shared" si="7" ref="N27:U27">SUM(N28:N30)</f>
        <v>0</v>
      </c>
      <c r="O27" s="19">
        <f t="shared" si="7"/>
        <v>0</v>
      </c>
      <c r="P27" s="19">
        <f t="shared" si="7"/>
        <v>0</v>
      </c>
      <c r="Q27" s="10">
        <f t="shared" si="7"/>
        <v>0</v>
      </c>
      <c r="R27" s="10">
        <f t="shared" si="7"/>
        <v>0</v>
      </c>
      <c r="S27" s="10">
        <f t="shared" si="7"/>
        <v>0</v>
      </c>
      <c r="T27" s="19">
        <f t="shared" si="7"/>
        <v>0</v>
      </c>
      <c r="U27" s="19">
        <f t="shared" si="7"/>
        <v>0</v>
      </c>
      <c r="V27" s="13"/>
      <c r="W27" s="13"/>
      <c r="X27" s="14"/>
      <c r="Y27" s="14"/>
    </row>
    <row r="28" spans="1:25" s="2" customFormat="1" ht="16.5" customHeight="1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3" t="s">
        <v>60</v>
      </c>
      <c r="N28" s="10">
        <v>0</v>
      </c>
      <c r="O28" s="20">
        <v>0</v>
      </c>
      <c r="P28" s="20">
        <v>0</v>
      </c>
      <c r="Q28" s="10">
        <v>0</v>
      </c>
      <c r="R28" s="10">
        <v>0</v>
      </c>
      <c r="S28" s="12">
        <v>0</v>
      </c>
      <c r="T28" s="20">
        <v>0</v>
      </c>
      <c r="U28" s="20">
        <v>0</v>
      </c>
      <c r="V28" s="13"/>
      <c r="W28" s="13"/>
      <c r="X28" s="14"/>
      <c r="Y28" s="14"/>
    </row>
    <row r="29" spans="1:25" s="2" customFormat="1" ht="16.5" customHeight="1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3" t="s">
        <v>61</v>
      </c>
      <c r="N29" s="10">
        <v>0</v>
      </c>
      <c r="O29" s="20">
        <v>0</v>
      </c>
      <c r="P29" s="20">
        <v>0</v>
      </c>
      <c r="Q29" s="10">
        <v>0</v>
      </c>
      <c r="R29" s="10">
        <v>0</v>
      </c>
      <c r="S29" s="12">
        <v>0</v>
      </c>
      <c r="T29" s="20">
        <v>0</v>
      </c>
      <c r="U29" s="20">
        <v>0</v>
      </c>
      <c r="V29" s="13"/>
      <c r="W29" s="13"/>
      <c r="X29" s="14"/>
      <c r="Y29" s="14"/>
    </row>
    <row r="30" spans="1:25" s="2" customFormat="1" ht="16.5" customHeight="1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3" t="s">
        <v>62</v>
      </c>
      <c r="N30" s="10">
        <v>0</v>
      </c>
      <c r="O30" s="20">
        <v>0</v>
      </c>
      <c r="P30" s="20">
        <v>0</v>
      </c>
      <c r="Q30" s="10">
        <v>0</v>
      </c>
      <c r="R30" s="10">
        <v>0</v>
      </c>
      <c r="S30" s="12">
        <v>0</v>
      </c>
      <c r="T30" s="20">
        <v>0</v>
      </c>
      <c r="U30" s="20">
        <v>0</v>
      </c>
      <c r="V30" s="13"/>
      <c r="W30" s="13"/>
      <c r="X30" s="14"/>
      <c r="Y30" s="14"/>
    </row>
    <row r="31" spans="1:25" s="2" customFormat="1" ht="16.5" customHeight="1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1" t="s">
        <v>63</v>
      </c>
      <c r="N31" s="10">
        <v>0</v>
      </c>
      <c r="O31" s="20">
        <v>0</v>
      </c>
      <c r="P31" s="20">
        <v>0</v>
      </c>
      <c r="Q31" s="10">
        <v>0</v>
      </c>
      <c r="R31" s="10">
        <v>0</v>
      </c>
      <c r="S31" s="12">
        <v>0</v>
      </c>
      <c r="T31" s="20">
        <v>0</v>
      </c>
      <c r="U31" s="20">
        <v>0</v>
      </c>
      <c r="V31" s="13"/>
      <c r="W31" s="13"/>
      <c r="X31" s="14"/>
      <c r="Y31" s="14"/>
    </row>
    <row r="32" spans="1:25" s="2" customFormat="1" ht="16.5" customHeigh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1" t="s">
        <v>64</v>
      </c>
      <c r="N32" s="19">
        <v>0</v>
      </c>
      <c r="O32" s="20">
        <v>0</v>
      </c>
      <c r="P32" s="20">
        <v>0</v>
      </c>
      <c r="Q32" s="19">
        <v>0</v>
      </c>
      <c r="R32" s="19">
        <v>0</v>
      </c>
      <c r="S32" s="20">
        <v>0</v>
      </c>
      <c r="T32" s="20">
        <v>0</v>
      </c>
      <c r="U32" s="20">
        <v>0</v>
      </c>
      <c r="V32" s="13"/>
      <c r="W32" s="13"/>
      <c r="X32" s="14"/>
      <c r="Y32" s="14"/>
    </row>
    <row r="33" spans="1:25" s="2" customFormat="1" ht="16.5" customHeight="1">
      <c r="A33" s="11" t="s">
        <v>65</v>
      </c>
      <c r="B33" s="10">
        <v>0</v>
      </c>
      <c r="C33" s="12">
        <v>0</v>
      </c>
      <c r="D33" s="12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2">
        <v>0</v>
      </c>
      <c r="K33" s="20">
        <v>0</v>
      </c>
      <c r="L33" s="20">
        <v>0</v>
      </c>
      <c r="M33" s="11" t="s">
        <v>66</v>
      </c>
      <c r="N33" s="10">
        <f aca="true" t="shared" si="8" ref="N33:U33">SUM(N34:N37)</f>
        <v>0</v>
      </c>
      <c r="O33" s="19">
        <f t="shared" si="8"/>
        <v>0</v>
      </c>
      <c r="P33" s="19">
        <f t="shared" si="8"/>
        <v>0</v>
      </c>
      <c r="Q33" s="10">
        <f t="shared" si="8"/>
        <v>0</v>
      </c>
      <c r="R33" s="10">
        <f t="shared" si="8"/>
        <v>0</v>
      </c>
      <c r="S33" s="10">
        <f t="shared" si="8"/>
        <v>0</v>
      </c>
      <c r="T33" s="19">
        <f t="shared" si="8"/>
        <v>0</v>
      </c>
      <c r="U33" s="19">
        <f t="shared" si="8"/>
        <v>0</v>
      </c>
      <c r="V33" s="13">
        <v>1030168</v>
      </c>
      <c r="W33" s="11" t="s">
        <v>67</v>
      </c>
      <c r="X33" s="10">
        <v>0</v>
      </c>
      <c r="Y33" s="10">
        <f>SUM(B33:L33)-SUM(N33:U33)-X33-H33</f>
        <v>0</v>
      </c>
    </row>
    <row r="34" spans="1:25" s="2" customFormat="1" ht="16.5" customHeight="1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3" t="s">
        <v>68</v>
      </c>
      <c r="N34" s="10">
        <v>0</v>
      </c>
      <c r="O34" s="20">
        <v>0</v>
      </c>
      <c r="P34" s="20">
        <v>0</v>
      </c>
      <c r="Q34" s="10">
        <v>0</v>
      </c>
      <c r="R34" s="10">
        <v>0</v>
      </c>
      <c r="S34" s="12">
        <v>0</v>
      </c>
      <c r="T34" s="20">
        <v>0</v>
      </c>
      <c r="U34" s="20">
        <v>0</v>
      </c>
      <c r="V34" s="13"/>
      <c r="W34" s="13"/>
      <c r="X34" s="14"/>
      <c r="Y34" s="14"/>
    </row>
    <row r="35" spans="1:25" s="2" customFormat="1" ht="16.5" customHeight="1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3" t="s">
        <v>69</v>
      </c>
      <c r="N35" s="10">
        <v>0</v>
      </c>
      <c r="O35" s="20">
        <v>0</v>
      </c>
      <c r="P35" s="20">
        <v>0</v>
      </c>
      <c r="Q35" s="10">
        <v>0</v>
      </c>
      <c r="R35" s="10">
        <v>0</v>
      </c>
      <c r="S35" s="12">
        <v>0</v>
      </c>
      <c r="T35" s="20">
        <v>0</v>
      </c>
      <c r="U35" s="20">
        <v>0</v>
      </c>
      <c r="V35" s="13"/>
      <c r="W35" s="13"/>
      <c r="X35" s="14"/>
      <c r="Y35" s="14"/>
    </row>
    <row r="36" spans="1:25" s="2" customFormat="1" ht="16.5" customHeigh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3" t="s">
        <v>70</v>
      </c>
      <c r="N36" s="10">
        <v>0</v>
      </c>
      <c r="O36" s="20">
        <v>0</v>
      </c>
      <c r="P36" s="20">
        <v>0</v>
      </c>
      <c r="Q36" s="10">
        <v>0</v>
      </c>
      <c r="R36" s="10">
        <v>0</v>
      </c>
      <c r="S36" s="12">
        <v>0</v>
      </c>
      <c r="T36" s="20">
        <v>0</v>
      </c>
      <c r="U36" s="20">
        <v>0</v>
      </c>
      <c r="V36" s="13"/>
      <c r="W36" s="13"/>
      <c r="X36" s="14"/>
      <c r="Y36" s="14"/>
    </row>
    <row r="37" spans="1:25" s="2" customFormat="1" ht="16.5" customHeight="1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3" t="s">
        <v>71</v>
      </c>
      <c r="N37" s="10">
        <v>0</v>
      </c>
      <c r="O37" s="20">
        <v>0</v>
      </c>
      <c r="P37" s="20">
        <v>0</v>
      </c>
      <c r="Q37" s="10">
        <v>0</v>
      </c>
      <c r="R37" s="19">
        <v>0</v>
      </c>
      <c r="S37" s="20">
        <v>0</v>
      </c>
      <c r="T37" s="20">
        <v>0</v>
      </c>
      <c r="U37" s="20">
        <v>0</v>
      </c>
      <c r="V37" s="13"/>
      <c r="W37" s="13"/>
      <c r="X37" s="14"/>
      <c r="Y37" s="14"/>
    </row>
    <row r="38" spans="1:25" s="2" customFormat="1" ht="16.5" customHeight="1">
      <c r="A38" s="11" t="s">
        <v>72</v>
      </c>
      <c r="B38" s="10">
        <f aca="true" t="shared" si="9" ref="B38:L38">B39+B40</f>
        <v>0</v>
      </c>
      <c r="C38" s="10">
        <f t="shared" si="9"/>
        <v>0</v>
      </c>
      <c r="D38" s="10">
        <f t="shared" si="9"/>
        <v>0</v>
      </c>
      <c r="E38" s="10">
        <f t="shared" si="9"/>
        <v>0</v>
      </c>
      <c r="F38" s="10">
        <f t="shared" si="9"/>
        <v>0</v>
      </c>
      <c r="G38" s="10">
        <f t="shared" si="9"/>
        <v>0</v>
      </c>
      <c r="H38" s="10">
        <f t="shared" si="9"/>
        <v>0</v>
      </c>
      <c r="I38" s="10">
        <f t="shared" si="9"/>
        <v>0</v>
      </c>
      <c r="J38" s="10">
        <f t="shared" si="9"/>
        <v>0</v>
      </c>
      <c r="K38" s="19">
        <f t="shared" si="9"/>
        <v>0</v>
      </c>
      <c r="L38" s="19">
        <f t="shared" si="9"/>
        <v>0</v>
      </c>
      <c r="M38" s="11" t="s">
        <v>73</v>
      </c>
      <c r="N38" s="10">
        <f aca="true" t="shared" si="10" ref="N38:U38">SUM(N39:N42)</f>
        <v>0</v>
      </c>
      <c r="O38" s="19">
        <f t="shared" si="10"/>
        <v>0</v>
      </c>
      <c r="P38" s="19">
        <f t="shared" si="10"/>
        <v>0</v>
      </c>
      <c r="Q38" s="10">
        <f t="shared" si="10"/>
        <v>0</v>
      </c>
      <c r="R38" s="10">
        <f t="shared" si="10"/>
        <v>0</v>
      </c>
      <c r="S38" s="10">
        <f t="shared" si="10"/>
        <v>0</v>
      </c>
      <c r="T38" s="19">
        <f t="shared" si="10"/>
        <v>0</v>
      </c>
      <c r="U38" s="19">
        <f t="shared" si="10"/>
        <v>0</v>
      </c>
      <c r="V38" s="13">
        <v>1030175</v>
      </c>
      <c r="W38" s="11" t="s">
        <v>74</v>
      </c>
      <c r="X38" s="10">
        <f>X39+X40</f>
        <v>0</v>
      </c>
      <c r="Y38" s="10">
        <f>SUM(Y39:Y40)</f>
        <v>0</v>
      </c>
    </row>
    <row r="39" spans="1:25" s="2" customFormat="1" ht="16.5" customHeight="1">
      <c r="A39" s="13" t="s">
        <v>75</v>
      </c>
      <c r="B39" s="10">
        <v>0</v>
      </c>
      <c r="C39" s="12">
        <v>0</v>
      </c>
      <c r="D39" s="12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2">
        <v>0</v>
      </c>
      <c r="K39" s="20">
        <v>0</v>
      </c>
      <c r="L39" s="20">
        <v>0</v>
      </c>
      <c r="M39" s="13" t="s">
        <v>76</v>
      </c>
      <c r="N39" s="10">
        <v>0</v>
      </c>
      <c r="O39" s="20">
        <v>0</v>
      </c>
      <c r="P39" s="20">
        <v>0</v>
      </c>
      <c r="Q39" s="10">
        <v>0</v>
      </c>
      <c r="R39" s="10">
        <v>0</v>
      </c>
      <c r="S39" s="12">
        <v>0</v>
      </c>
      <c r="T39" s="20">
        <v>0</v>
      </c>
      <c r="U39" s="20">
        <v>0</v>
      </c>
      <c r="V39" s="13">
        <v>103017501</v>
      </c>
      <c r="W39" s="13" t="s">
        <v>77</v>
      </c>
      <c r="X39" s="10">
        <v>0</v>
      </c>
      <c r="Y39" s="10">
        <v>0</v>
      </c>
    </row>
    <row r="40" spans="1:25" s="2" customFormat="1" ht="16.5" customHeight="1">
      <c r="A40" s="13" t="s">
        <v>78</v>
      </c>
      <c r="B40" s="10">
        <v>0</v>
      </c>
      <c r="C40" s="12">
        <v>0</v>
      </c>
      <c r="D40" s="12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2">
        <v>0</v>
      </c>
      <c r="K40" s="20">
        <v>0</v>
      </c>
      <c r="L40" s="20">
        <v>0</v>
      </c>
      <c r="M40" s="13" t="s">
        <v>79</v>
      </c>
      <c r="N40" s="10">
        <v>0</v>
      </c>
      <c r="O40" s="20">
        <v>0</v>
      </c>
      <c r="P40" s="20">
        <v>0</v>
      </c>
      <c r="Q40" s="10">
        <v>0</v>
      </c>
      <c r="R40" s="10">
        <v>0</v>
      </c>
      <c r="S40" s="12">
        <v>0</v>
      </c>
      <c r="T40" s="20">
        <v>0</v>
      </c>
      <c r="U40" s="20">
        <v>0</v>
      </c>
      <c r="V40" s="13">
        <v>103017502</v>
      </c>
      <c r="W40" s="13" t="s">
        <v>80</v>
      </c>
      <c r="X40" s="10">
        <v>0</v>
      </c>
      <c r="Y40" s="10">
        <v>0</v>
      </c>
    </row>
    <row r="41" spans="1:25" s="2" customFormat="1" ht="16.5" customHeight="1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3" t="s">
        <v>81</v>
      </c>
      <c r="N41" s="10">
        <v>0</v>
      </c>
      <c r="O41" s="20">
        <v>0</v>
      </c>
      <c r="P41" s="20">
        <v>0</v>
      </c>
      <c r="Q41" s="10">
        <v>0</v>
      </c>
      <c r="R41" s="10">
        <v>0</v>
      </c>
      <c r="S41" s="12">
        <v>0</v>
      </c>
      <c r="T41" s="20">
        <v>0</v>
      </c>
      <c r="U41" s="20">
        <v>0</v>
      </c>
      <c r="V41" s="13"/>
      <c r="W41" s="13"/>
      <c r="X41" s="14"/>
      <c r="Y41" s="14"/>
    </row>
    <row r="42" spans="1:25" s="2" customFormat="1" ht="16.5" customHeight="1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3" t="s">
        <v>82</v>
      </c>
      <c r="N42" s="10">
        <v>0</v>
      </c>
      <c r="O42" s="20">
        <v>0</v>
      </c>
      <c r="P42" s="20">
        <v>0</v>
      </c>
      <c r="Q42" s="10">
        <v>0</v>
      </c>
      <c r="R42" s="19">
        <v>0</v>
      </c>
      <c r="S42" s="20">
        <v>0</v>
      </c>
      <c r="T42" s="20">
        <v>0</v>
      </c>
      <c r="U42" s="20">
        <v>0</v>
      </c>
      <c r="V42" s="13"/>
      <c r="W42" s="13"/>
      <c r="X42" s="14"/>
      <c r="Y42" s="14"/>
    </row>
    <row r="43" spans="1:25" s="2" customFormat="1" ht="16.5" customHeight="1">
      <c r="A43" s="11" t="s">
        <v>83</v>
      </c>
      <c r="B43" s="10">
        <f aca="true" t="shared" si="11" ref="B43:L43">SUM(B44:B48)</f>
        <v>17488</v>
      </c>
      <c r="C43" s="10">
        <f t="shared" si="11"/>
        <v>3909</v>
      </c>
      <c r="D43" s="10">
        <f t="shared" si="11"/>
        <v>0</v>
      </c>
      <c r="E43" s="10">
        <f t="shared" si="11"/>
        <v>0</v>
      </c>
      <c r="F43" s="10">
        <f t="shared" si="11"/>
        <v>2800</v>
      </c>
      <c r="G43" s="10">
        <f t="shared" si="11"/>
        <v>0</v>
      </c>
      <c r="H43" s="10">
        <f t="shared" si="11"/>
        <v>0</v>
      </c>
      <c r="I43" s="10">
        <f t="shared" si="11"/>
        <v>0</v>
      </c>
      <c r="J43" s="10">
        <f t="shared" si="11"/>
        <v>65832</v>
      </c>
      <c r="K43" s="19">
        <f t="shared" si="11"/>
        <v>0</v>
      </c>
      <c r="L43" s="19">
        <f t="shared" si="11"/>
        <v>0</v>
      </c>
      <c r="M43" s="11" t="s">
        <v>84</v>
      </c>
      <c r="N43" s="10">
        <f aca="true" t="shared" si="12" ref="N43:U43">SUM(N44,N57,N58)</f>
        <v>19449</v>
      </c>
      <c r="O43" s="19">
        <f t="shared" si="12"/>
        <v>0</v>
      </c>
      <c r="P43" s="19">
        <f t="shared" si="12"/>
        <v>0</v>
      </c>
      <c r="Q43" s="10">
        <f t="shared" si="12"/>
        <v>0</v>
      </c>
      <c r="R43" s="10">
        <f t="shared" si="12"/>
        <v>65832</v>
      </c>
      <c r="S43" s="10">
        <f t="shared" si="12"/>
        <v>0</v>
      </c>
      <c r="T43" s="19">
        <f t="shared" si="12"/>
        <v>0</v>
      </c>
      <c r="U43" s="19">
        <f t="shared" si="12"/>
        <v>0</v>
      </c>
      <c r="V43" s="13">
        <v>1030148</v>
      </c>
      <c r="W43" s="11" t="s">
        <v>85</v>
      </c>
      <c r="X43" s="10">
        <f>SUM(X44:X48)</f>
        <v>0</v>
      </c>
      <c r="Y43" s="10">
        <f>SUM(Y44:Y48)</f>
        <v>4748</v>
      </c>
    </row>
    <row r="44" spans="1:25" s="2" customFormat="1" ht="16.5" customHeight="1">
      <c r="A44" s="13" t="s">
        <v>86</v>
      </c>
      <c r="B44" s="10">
        <v>17383</v>
      </c>
      <c r="C44" s="12">
        <v>3909</v>
      </c>
      <c r="D44" s="12">
        <v>0</v>
      </c>
      <c r="E44" s="10">
        <v>0</v>
      </c>
      <c r="F44" s="10">
        <v>2800</v>
      </c>
      <c r="G44" s="10">
        <v>0</v>
      </c>
      <c r="H44" s="10">
        <v>0</v>
      </c>
      <c r="I44" s="10">
        <v>0</v>
      </c>
      <c r="J44" s="12">
        <v>0</v>
      </c>
      <c r="K44" s="20">
        <v>0</v>
      </c>
      <c r="L44" s="20">
        <v>0</v>
      </c>
      <c r="M44" s="11" t="s">
        <v>87</v>
      </c>
      <c r="N44" s="10">
        <f aca="true" t="shared" si="13" ref="N44:U44">SUM(N45:N56)</f>
        <v>19312</v>
      </c>
      <c r="O44" s="19">
        <f t="shared" si="13"/>
        <v>0</v>
      </c>
      <c r="P44" s="19">
        <f t="shared" si="13"/>
        <v>0</v>
      </c>
      <c r="Q44" s="10">
        <f t="shared" si="13"/>
        <v>0</v>
      </c>
      <c r="R44" s="10">
        <f t="shared" si="13"/>
        <v>65832</v>
      </c>
      <c r="S44" s="10">
        <f t="shared" si="13"/>
        <v>0</v>
      </c>
      <c r="T44" s="19">
        <f t="shared" si="13"/>
        <v>0</v>
      </c>
      <c r="U44" s="19">
        <f t="shared" si="13"/>
        <v>0</v>
      </c>
      <c r="V44" s="13">
        <v>103014801</v>
      </c>
      <c r="W44" s="13" t="s">
        <v>88</v>
      </c>
      <c r="X44" s="10">
        <v>0</v>
      </c>
      <c r="Y44" s="10">
        <v>4748</v>
      </c>
    </row>
    <row r="45" spans="1:25" s="2" customFormat="1" ht="16.5" customHeight="1">
      <c r="A45" s="13" t="s">
        <v>89</v>
      </c>
      <c r="B45" s="10">
        <v>0</v>
      </c>
      <c r="C45" s="12">
        <v>0</v>
      </c>
      <c r="D45" s="12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2">
        <v>0</v>
      </c>
      <c r="K45" s="20">
        <v>0</v>
      </c>
      <c r="L45" s="20">
        <v>0</v>
      </c>
      <c r="M45" s="13" t="s">
        <v>90</v>
      </c>
      <c r="N45" s="10">
        <v>17859</v>
      </c>
      <c r="O45" s="20">
        <v>0</v>
      </c>
      <c r="P45" s="20">
        <v>0</v>
      </c>
      <c r="Q45" s="10">
        <v>0</v>
      </c>
      <c r="R45" s="10">
        <v>0</v>
      </c>
      <c r="S45" s="12">
        <v>0</v>
      </c>
      <c r="T45" s="20">
        <v>0</v>
      </c>
      <c r="U45" s="20">
        <v>0</v>
      </c>
      <c r="V45" s="13">
        <v>103014802</v>
      </c>
      <c r="W45" s="13" t="s">
        <v>89</v>
      </c>
      <c r="X45" s="10">
        <v>0</v>
      </c>
      <c r="Y45" s="10">
        <v>0</v>
      </c>
    </row>
    <row r="46" spans="1:25" s="2" customFormat="1" ht="16.5" customHeight="1">
      <c r="A46" s="13" t="s">
        <v>91</v>
      </c>
      <c r="B46" s="10">
        <v>0</v>
      </c>
      <c r="C46" s="12">
        <v>0</v>
      </c>
      <c r="D46" s="12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2">
        <v>0</v>
      </c>
      <c r="K46" s="20">
        <v>0</v>
      </c>
      <c r="L46" s="20">
        <v>0</v>
      </c>
      <c r="M46" s="13" t="s">
        <v>92</v>
      </c>
      <c r="N46" s="10">
        <v>0</v>
      </c>
      <c r="O46" s="20">
        <v>0</v>
      </c>
      <c r="P46" s="20">
        <v>0</v>
      </c>
      <c r="Q46" s="10">
        <v>0</v>
      </c>
      <c r="R46" s="10">
        <v>0</v>
      </c>
      <c r="S46" s="12">
        <v>0</v>
      </c>
      <c r="T46" s="20">
        <v>0</v>
      </c>
      <c r="U46" s="20">
        <v>0</v>
      </c>
      <c r="V46" s="13">
        <v>103014803</v>
      </c>
      <c r="W46" s="13" t="s">
        <v>93</v>
      </c>
      <c r="X46" s="10">
        <v>0</v>
      </c>
      <c r="Y46" s="10">
        <v>0</v>
      </c>
    </row>
    <row r="47" spans="1:25" s="2" customFormat="1" ht="16.5" customHeight="1">
      <c r="A47" s="13" t="s">
        <v>94</v>
      </c>
      <c r="B47" s="10">
        <v>0</v>
      </c>
      <c r="C47" s="12">
        <v>0</v>
      </c>
      <c r="D47" s="12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2">
        <v>0</v>
      </c>
      <c r="K47" s="20">
        <v>0</v>
      </c>
      <c r="L47" s="20">
        <v>0</v>
      </c>
      <c r="M47" s="13" t="s">
        <v>95</v>
      </c>
      <c r="N47" s="10">
        <v>109</v>
      </c>
      <c r="O47" s="20">
        <v>0</v>
      </c>
      <c r="P47" s="20">
        <v>0</v>
      </c>
      <c r="Q47" s="10">
        <v>0</v>
      </c>
      <c r="R47" s="10">
        <v>0</v>
      </c>
      <c r="S47" s="12">
        <v>0</v>
      </c>
      <c r="T47" s="20">
        <v>0</v>
      </c>
      <c r="U47" s="20">
        <v>0</v>
      </c>
      <c r="V47" s="13">
        <v>103014898</v>
      </c>
      <c r="W47" s="13" t="s">
        <v>94</v>
      </c>
      <c r="X47" s="10">
        <v>0</v>
      </c>
      <c r="Y47" s="10">
        <v>0</v>
      </c>
    </row>
    <row r="48" spans="1:25" s="2" customFormat="1" ht="16.5" customHeight="1">
      <c r="A48" s="13" t="s">
        <v>96</v>
      </c>
      <c r="B48" s="10">
        <v>105</v>
      </c>
      <c r="C48" s="12">
        <v>0</v>
      </c>
      <c r="D48" s="12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2">
        <v>65832</v>
      </c>
      <c r="K48" s="20">
        <v>0</v>
      </c>
      <c r="L48" s="20">
        <v>0</v>
      </c>
      <c r="M48" s="13" t="s">
        <v>97</v>
      </c>
      <c r="N48" s="10">
        <v>0</v>
      </c>
      <c r="O48" s="20">
        <v>0</v>
      </c>
      <c r="P48" s="20">
        <v>0</v>
      </c>
      <c r="Q48" s="10">
        <v>0</v>
      </c>
      <c r="R48" s="10">
        <v>0</v>
      </c>
      <c r="S48" s="12">
        <v>0</v>
      </c>
      <c r="T48" s="20">
        <v>0</v>
      </c>
      <c r="U48" s="20">
        <v>0</v>
      </c>
      <c r="V48" s="13">
        <v>103014899</v>
      </c>
      <c r="W48" s="13" t="s">
        <v>98</v>
      </c>
      <c r="X48" s="10">
        <v>0</v>
      </c>
      <c r="Y48" s="10">
        <v>0</v>
      </c>
    </row>
    <row r="49" spans="1:25" s="2" customFormat="1" ht="16.5" customHeight="1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3" t="s">
        <v>99</v>
      </c>
      <c r="N49" s="10">
        <v>0</v>
      </c>
      <c r="O49" s="20">
        <v>0</v>
      </c>
      <c r="P49" s="20">
        <v>0</v>
      </c>
      <c r="Q49" s="10">
        <v>0</v>
      </c>
      <c r="R49" s="10">
        <v>0</v>
      </c>
      <c r="S49" s="12">
        <v>0</v>
      </c>
      <c r="T49" s="20">
        <v>0</v>
      </c>
      <c r="U49" s="20">
        <v>0</v>
      </c>
      <c r="V49" s="13"/>
      <c r="W49" s="13"/>
      <c r="X49" s="14"/>
      <c r="Y49" s="14"/>
    </row>
    <row r="50" spans="1:25" s="2" customFormat="1" ht="16.5" customHeight="1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3" t="s">
        <v>100</v>
      </c>
      <c r="N50" s="10">
        <v>64</v>
      </c>
      <c r="O50" s="20">
        <v>0</v>
      </c>
      <c r="P50" s="20">
        <v>0</v>
      </c>
      <c r="Q50" s="10">
        <v>0</v>
      </c>
      <c r="R50" s="10">
        <v>0</v>
      </c>
      <c r="S50" s="12">
        <v>0</v>
      </c>
      <c r="T50" s="20">
        <v>0</v>
      </c>
      <c r="U50" s="20">
        <v>0</v>
      </c>
      <c r="V50" s="13"/>
      <c r="W50" s="13"/>
      <c r="X50" s="14"/>
      <c r="Y50" s="14"/>
    </row>
    <row r="51" spans="1:25" s="2" customFormat="1" ht="16.5" customHeight="1">
      <c r="A51" s="13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3" t="s">
        <v>101</v>
      </c>
      <c r="N51" s="10">
        <v>193</v>
      </c>
      <c r="O51" s="20">
        <v>0</v>
      </c>
      <c r="P51" s="20">
        <v>0</v>
      </c>
      <c r="Q51" s="10">
        <v>0</v>
      </c>
      <c r="R51" s="10">
        <v>0</v>
      </c>
      <c r="S51" s="12">
        <v>0</v>
      </c>
      <c r="T51" s="20">
        <v>0</v>
      </c>
      <c r="U51" s="20">
        <v>0</v>
      </c>
      <c r="V51" s="13"/>
      <c r="W51" s="13"/>
      <c r="X51" s="14"/>
      <c r="Y51" s="14"/>
    </row>
    <row r="52" spans="1:25" s="2" customFormat="1" ht="16.5" customHeight="1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3" t="s">
        <v>102</v>
      </c>
      <c r="N52" s="10">
        <v>0</v>
      </c>
      <c r="O52" s="20">
        <v>0</v>
      </c>
      <c r="P52" s="20">
        <v>0</v>
      </c>
      <c r="Q52" s="10">
        <v>0</v>
      </c>
      <c r="R52" s="10">
        <v>0</v>
      </c>
      <c r="S52" s="12">
        <v>0</v>
      </c>
      <c r="T52" s="20">
        <v>0</v>
      </c>
      <c r="U52" s="20">
        <v>0</v>
      </c>
      <c r="V52" s="13"/>
      <c r="W52" s="13"/>
      <c r="X52" s="14"/>
      <c r="Y52" s="14"/>
    </row>
    <row r="53" spans="1:25" s="2" customFormat="1" ht="16.5" customHeight="1">
      <c r="A53" s="1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3" t="s">
        <v>103</v>
      </c>
      <c r="N53" s="10">
        <v>0</v>
      </c>
      <c r="O53" s="20">
        <v>0</v>
      </c>
      <c r="P53" s="20">
        <v>0</v>
      </c>
      <c r="Q53" s="10">
        <v>0</v>
      </c>
      <c r="R53" s="10">
        <v>0</v>
      </c>
      <c r="S53" s="12">
        <v>0</v>
      </c>
      <c r="T53" s="20">
        <v>0</v>
      </c>
      <c r="U53" s="20">
        <v>0</v>
      </c>
      <c r="V53" s="13"/>
      <c r="W53" s="13"/>
      <c r="X53" s="14"/>
      <c r="Y53" s="14"/>
    </row>
    <row r="54" spans="1:25" s="2" customFormat="1" ht="16.5" customHeight="1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3" t="s">
        <v>104</v>
      </c>
      <c r="N54" s="10">
        <v>0</v>
      </c>
      <c r="O54" s="20">
        <v>0</v>
      </c>
      <c r="P54" s="20">
        <v>0</v>
      </c>
      <c r="Q54" s="10">
        <v>0</v>
      </c>
      <c r="R54" s="10">
        <v>0</v>
      </c>
      <c r="S54" s="12">
        <v>0</v>
      </c>
      <c r="T54" s="20">
        <v>0</v>
      </c>
      <c r="U54" s="20">
        <v>0</v>
      </c>
      <c r="V54" s="13"/>
      <c r="W54" s="13"/>
      <c r="X54" s="14"/>
      <c r="Y54" s="14"/>
    </row>
    <row r="55" spans="1:25" s="2" customFormat="1" ht="16.5" customHeight="1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3" t="s">
        <v>105</v>
      </c>
      <c r="N55" s="10">
        <v>0</v>
      </c>
      <c r="O55" s="20">
        <v>0</v>
      </c>
      <c r="P55" s="20">
        <v>0</v>
      </c>
      <c r="Q55" s="10">
        <v>0</v>
      </c>
      <c r="R55" s="10">
        <v>0</v>
      </c>
      <c r="S55" s="12">
        <v>0</v>
      </c>
      <c r="T55" s="20">
        <v>0</v>
      </c>
      <c r="U55" s="20">
        <v>0</v>
      </c>
      <c r="V55" s="13"/>
      <c r="W55" s="13"/>
      <c r="X55" s="14"/>
      <c r="Y55" s="14"/>
    </row>
    <row r="56" spans="1:25" s="2" customFormat="1" ht="16.5" customHeight="1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3" t="s">
        <v>106</v>
      </c>
      <c r="N56" s="10">
        <v>1087</v>
      </c>
      <c r="O56" s="20">
        <v>0</v>
      </c>
      <c r="P56" s="20">
        <v>0</v>
      </c>
      <c r="Q56" s="10">
        <v>0</v>
      </c>
      <c r="R56" s="10">
        <v>65832</v>
      </c>
      <c r="S56" s="12">
        <v>0</v>
      </c>
      <c r="T56" s="20">
        <v>0</v>
      </c>
      <c r="U56" s="20">
        <v>0</v>
      </c>
      <c r="V56" s="13"/>
      <c r="W56" s="13"/>
      <c r="X56" s="14"/>
      <c r="Y56" s="14"/>
    </row>
    <row r="57" spans="1:25" s="2" customFormat="1" ht="16.5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1" t="s">
        <v>107</v>
      </c>
      <c r="N57" s="10">
        <v>75</v>
      </c>
      <c r="O57" s="20">
        <v>0</v>
      </c>
      <c r="P57" s="20">
        <v>0</v>
      </c>
      <c r="Q57" s="10">
        <v>0</v>
      </c>
      <c r="R57" s="10">
        <v>0</v>
      </c>
      <c r="S57" s="12">
        <v>0</v>
      </c>
      <c r="T57" s="20">
        <v>0</v>
      </c>
      <c r="U57" s="20">
        <v>0</v>
      </c>
      <c r="V57" s="13"/>
      <c r="W57" s="13"/>
      <c r="X57" s="14"/>
      <c r="Y57" s="14"/>
    </row>
    <row r="58" spans="1:25" s="2" customFormat="1" ht="16.5" customHeight="1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1" t="s">
        <v>108</v>
      </c>
      <c r="N58" s="19">
        <v>62</v>
      </c>
      <c r="O58" s="20">
        <v>0</v>
      </c>
      <c r="P58" s="20">
        <v>0</v>
      </c>
      <c r="Q58" s="19">
        <v>0</v>
      </c>
      <c r="R58" s="19">
        <v>0</v>
      </c>
      <c r="S58" s="20">
        <v>0</v>
      </c>
      <c r="T58" s="20">
        <v>0</v>
      </c>
      <c r="U58" s="20">
        <v>0</v>
      </c>
      <c r="V58" s="13"/>
      <c r="W58" s="13"/>
      <c r="X58" s="14"/>
      <c r="Y58" s="14"/>
    </row>
    <row r="59" spans="1:25" s="2" customFormat="1" ht="16.5" customHeight="1">
      <c r="A59" s="11" t="s">
        <v>109</v>
      </c>
      <c r="B59" s="10">
        <v>0</v>
      </c>
      <c r="C59" s="12">
        <v>0</v>
      </c>
      <c r="D59" s="12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2">
        <v>0</v>
      </c>
      <c r="K59" s="20">
        <v>0</v>
      </c>
      <c r="L59" s="20">
        <v>0</v>
      </c>
      <c r="M59" s="11" t="s">
        <v>110</v>
      </c>
      <c r="N59" s="10">
        <f aca="true" t="shared" si="14" ref="N59:U59">SUM(N60,N66,N67)</f>
        <v>0</v>
      </c>
      <c r="O59" s="19">
        <f t="shared" si="14"/>
        <v>0</v>
      </c>
      <c r="P59" s="19">
        <f t="shared" si="14"/>
        <v>0</v>
      </c>
      <c r="Q59" s="10">
        <f t="shared" si="14"/>
        <v>0</v>
      </c>
      <c r="R59" s="10">
        <f t="shared" si="14"/>
        <v>0</v>
      </c>
      <c r="S59" s="10">
        <f t="shared" si="14"/>
        <v>0</v>
      </c>
      <c r="T59" s="19">
        <f t="shared" si="14"/>
        <v>0</v>
      </c>
      <c r="U59" s="19">
        <f t="shared" si="14"/>
        <v>0</v>
      </c>
      <c r="V59" s="13">
        <v>1030144</v>
      </c>
      <c r="W59" s="11" t="s">
        <v>111</v>
      </c>
      <c r="X59" s="10">
        <v>0</v>
      </c>
      <c r="Y59" s="10">
        <f>SUM(B59:L59)-SUM(N59:U59)-X59-H59</f>
        <v>0</v>
      </c>
    </row>
    <row r="60" spans="1:25" s="2" customFormat="1" ht="16.5" customHeight="1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1" t="s">
        <v>112</v>
      </c>
      <c r="N60" s="10">
        <f aca="true" t="shared" si="15" ref="N60:U60">SUM(N61:N65)</f>
        <v>0</v>
      </c>
      <c r="O60" s="19">
        <f t="shared" si="15"/>
        <v>0</v>
      </c>
      <c r="P60" s="19">
        <f t="shared" si="15"/>
        <v>0</v>
      </c>
      <c r="Q60" s="10">
        <f t="shared" si="15"/>
        <v>0</v>
      </c>
      <c r="R60" s="10">
        <f t="shared" si="15"/>
        <v>0</v>
      </c>
      <c r="S60" s="10">
        <f t="shared" si="15"/>
        <v>0</v>
      </c>
      <c r="T60" s="19">
        <f t="shared" si="15"/>
        <v>0</v>
      </c>
      <c r="U60" s="19">
        <f t="shared" si="15"/>
        <v>0</v>
      </c>
      <c r="V60" s="13"/>
      <c r="W60" s="13"/>
      <c r="X60" s="14"/>
      <c r="Y60" s="14"/>
    </row>
    <row r="61" spans="1:25" s="2" customFormat="1" ht="16.5" customHeight="1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3" t="s">
        <v>113</v>
      </c>
      <c r="N61" s="10">
        <v>0</v>
      </c>
      <c r="O61" s="20">
        <v>0</v>
      </c>
      <c r="P61" s="20">
        <v>0</v>
      </c>
      <c r="Q61" s="10">
        <v>0</v>
      </c>
      <c r="R61" s="10">
        <v>0</v>
      </c>
      <c r="S61" s="12">
        <v>0</v>
      </c>
      <c r="T61" s="20">
        <v>0</v>
      </c>
      <c r="U61" s="20">
        <v>0</v>
      </c>
      <c r="V61" s="13"/>
      <c r="W61" s="13"/>
      <c r="X61" s="14"/>
      <c r="Y61" s="14"/>
    </row>
    <row r="62" spans="1:25" s="2" customFormat="1" ht="16.5" customHeight="1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3" t="s">
        <v>114</v>
      </c>
      <c r="N62" s="10">
        <v>0</v>
      </c>
      <c r="O62" s="20">
        <v>0</v>
      </c>
      <c r="P62" s="20">
        <v>0</v>
      </c>
      <c r="Q62" s="10">
        <v>0</v>
      </c>
      <c r="R62" s="10">
        <v>0</v>
      </c>
      <c r="S62" s="12">
        <v>0</v>
      </c>
      <c r="T62" s="20">
        <v>0</v>
      </c>
      <c r="U62" s="20">
        <v>0</v>
      </c>
      <c r="V62" s="13"/>
      <c r="W62" s="13"/>
      <c r="X62" s="14"/>
      <c r="Y62" s="14"/>
    </row>
    <row r="63" spans="1:25" s="2" customFormat="1" ht="16.5" customHeight="1">
      <c r="A63" s="1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3" t="s">
        <v>115</v>
      </c>
      <c r="N63" s="10">
        <v>0</v>
      </c>
      <c r="O63" s="20">
        <v>0</v>
      </c>
      <c r="P63" s="20">
        <v>0</v>
      </c>
      <c r="Q63" s="10">
        <v>0</v>
      </c>
      <c r="R63" s="10">
        <v>0</v>
      </c>
      <c r="S63" s="12">
        <v>0</v>
      </c>
      <c r="T63" s="20">
        <v>0</v>
      </c>
      <c r="U63" s="20">
        <v>0</v>
      </c>
      <c r="V63" s="13"/>
      <c r="W63" s="13"/>
      <c r="X63" s="14"/>
      <c r="Y63" s="14"/>
    </row>
    <row r="64" spans="1:25" s="2" customFormat="1" ht="16.5" customHeight="1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3" t="s">
        <v>116</v>
      </c>
      <c r="N64" s="10">
        <v>0</v>
      </c>
      <c r="O64" s="20">
        <v>0</v>
      </c>
      <c r="P64" s="20">
        <v>0</v>
      </c>
      <c r="Q64" s="10">
        <v>0</v>
      </c>
      <c r="R64" s="10">
        <v>0</v>
      </c>
      <c r="S64" s="12">
        <v>0</v>
      </c>
      <c r="T64" s="20">
        <v>0</v>
      </c>
      <c r="U64" s="20">
        <v>0</v>
      </c>
      <c r="V64" s="13"/>
      <c r="W64" s="13"/>
      <c r="X64" s="14"/>
      <c r="Y64" s="14"/>
    </row>
    <row r="65" spans="1:25" s="2" customFormat="1" ht="16.5" customHeight="1">
      <c r="A65" s="13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3" t="s">
        <v>117</v>
      </c>
      <c r="N65" s="10">
        <v>0</v>
      </c>
      <c r="O65" s="20">
        <v>0</v>
      </c>
      <c r="P65" s="20">
        <v>0</v>
      </c>
      <c r="Q65" s="10">
        <v>0</v>
      </c>
      <c r="R65" s="10">
        <v>0</v>
      </c>
      <c r="S65" s="12">
        <v>0</v>
      </c>
      <c r="T65" s="20">
        <v>0</v>
      </c>
      <c r="U65" s="20">
        <v>0</v>
      </c>
      <c r="V65" s="13"/>
      <c r="W65" s="13"/>
      <c r="X65" s="14"/>
      <c r="Y65" s="14"/>
    </row>
    <row r="66" spans="1:25" s="2" customFormat="1" ht="16.5" customHeight="1">
      <c r="A66" s="13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1" t="s">
        <v>118</v>
      </c>
      <c r="N66" s="10">
        <v>0</v>
      </c>
      <c r="O66" s="20">
        <v>0</v>
      </c>
      <c r="P66" s="20">
        <v>0</v>
      </c>
      <c r="Q66" s="10">
        <v>0</v>
      </c>
      <c r="R66" s="10">
        <v>0</v>
      </c>
      <c r="S66" s="12">
        <v>0</v>
      </c>
      <c r="T66" s="20">
        <v>0</v>
      </c>
      <c r="U66" s="20">
        <v>0</v>
      </c>
      <c r="V66" s="13"/>
      <c r="W66" s="13"/>
      <c r="X66" s="14"/>
      <c r="Y66" s="14"/>
    </row>
    <row r="67" spans="1:25" s="2" customFormat="1" ht="16.5" customHeight="1">
      <c r="A67" s="13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1" t="s">
        <v>119</v>
      </c>
      <c r="N67" s="19">
        <v>0</v>
      </c>
      <c r="O67" s="20">
        <v>0</v>
      </c>
      <c r="P67" s="20">
        <v>0</v>
      </c>
      <c r="Q67" s="19">
        <v>0</v>
      </c>
      <c r="R67" s="19">
        <v>0</v>
      </c>
      <c r="S67" s="20">
        <v>0</v>
      </c>
      <c r="T67" s="20">
        <v>0</v>
      </c>
      <c r="U67" s="20">
        <v>0</v>
      </c>
      <c r="V67" s="13"/>
      <c r="W67" s="13"/>
      <c r="X67" s="14"/>
      <c r="Y67" s="14"/>
    </row>
    <row r="68" spans="1:25" s="2" customFormat="1" ht="16.5" customHeight="1">
      <c r="A68" s="11" t="s">
        <v>120</v>
      </c>
      <c r="B68" s="10">
        <v>436</v>
      </c>
      <c r="C68" s="12">
        <v>0</v>
      </c>
      <c r="D68" s="12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2">
        <v>0</v>
      </c>
      <c r="K68" s="20">
        <v>0</v>
      </c>
      <c r="L68" s="20">
        <v>0</v>
      </c>
      <c r="M68" s="11" t="s">
        <v>121</v>
      </c>
      <c r="N68" s="10">
        <f aca="true" t="shared" si="16" ref="N68:U68">SUM(N69,N73,N74)</f>
        <v>39</v>
      </c>
      <c r="O68" s="19">
        <f t="shared" si="16"/>
        <v>0</v>
      </c>
      <c r="P68" s="19">
        <f t="shared" si="16"/>
        <v>0</v>
      </c>
      <c r="Q68" s="10">
        <f t="shared" si="16"/>
        <v>397</v>
      </c>
      <c r="R68" s="10">
        <f t="shared" si="16"/>
        <v>0</v>
      </c>
      <c r="S68" s="10">
        <f t="shared" si="16"/>
        <v>0</v>
      </c>
      <c r="T68" s="19">
        <f t="shared" si="16"/>
        <v>0</v>
      </c>
      <c r="U68" s="19">
        <f t="shared" si="16"/>
        <v>0</v>
      </c>
      <c r="V68" s="13">
        <v>1030146</v>
      </c>
      <c r="W68" s="11" t="s">
        <v>122</v>
      </c>
      <c r="X68" s="10">
        <v>0</v>
      </c>
      <c r="Y68" s="10">
        <f>SUM(B68:L68)-SUM(N68:U68)-X68-H68</f>
        <v>0</v>
      </c>
    </row>
    <row r="69" spans="1:25" s="2" customFormat="1" ht="16.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1" t="s">
        <v>123</v>
      </c>
      <c r="N69" s="10">
        <f aca="true" t="shared" si="17" ref="N69:U69">SUM(N70:N72)</f>
        <v>39</v>
      </c>
      <c r="O69" s="19">
        <f t="shared" si="17"/>
        <v>0</v>
      </c>
      <c r="P69" s="19">
        <f t="shared" si="17"/>
        <v>0</v>
      </c>
      <c r="Q69" s="10">
        <f t="shared" si="17"/>
        <v>397</v>
      </c>
      <c r="R69" s="10">
        <f t="shared" si="17"/>
        <v>0</v>
      </c>
      <c r="S69" s="10">
        <f t="shared" si="17"/>
        <v>0</v>
      </c>
      <c r="T69" s="19">
        <f t="shared" si="17"/>
        <v>0</v>
      </c>
      <c r="U69" s="19">
        <f t="shared" si="17"/>
        <v>0</v>
      </c>
      <c r="V69" s="13"/>
      <c r="W69" s="13"/>
      <c r="X69" s="14"/>
      <c r="Y69" s="14"/>
    </row>
    <row r="70" spans="1:25" s="2" customFormat="1" ht="16.5" customHeight="1">
      <c r="A70" s="13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3" t="s">
        <v>90</v>
      </c>
      <c r="N70" s="10">
        <v>0</v>
      </c>
      <c r="O70" s="20">
        <v>0</v>
      </c>
      <c r="P70" s="20">
        <v>0</v>
      </c>
      <c r="Q70" s="10">
        <v>0</v>
      </c>
      <c r="R70" s="10">
        <v>0</v>
      </c>
      <c r="S70" s="12">
        <v>0</v>
      </c>
      <c r="T70" s="20">
        <v>0</v>
      </c>
      <c r="U70" s="20">
        <v>0</v>
      </c>
      <c r="V70" s="13"/>
      <c r="W70" s="13"/>
      <c r="X70" s="14"/>
      <c r="Y70" s="14"/>
    </row>
    <row r="71" spans="1:25" s="2" customFormat="1" ht="16.5" customHeight="1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3" t="s">
        <v>92</v>
      </c>
      <c r="N71" s="10">
        <v>0</v>
      </c>
      <c r="O71" s="20">
        <v>0</v>
      </c>
      <c r="P71" s="20">
        <v>0</v>
      </c>
      <c r="Q71" s="10">
        <v>0</v>
      </c>
      <c r="R71" s="10">
        <v>0</v>
      </c>
      <c r="S71" s="12">
        <v>0</v>
      </c>
      <c r="T71" s="20">
        <v>0</v>
      </c>
      <c r="U71" s="20">
        <v>0</v>
      </c>
      <c r="V71" s="13"/>
      <c r="W71" s="13"/>
      <c r="X71" s="14"/>
      <c r="Y71" s="14"/>
    </row>
    <row r="72" spans="1:25" s="2" customFormat="1" ht="16.5" customHeight="1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3" t="s">
        <v>124</v>
      </c>
      <c r="N72" s="10">
        <v>39</v>
      </c>
      <c r="O72" s="20">
        <v>0</v>
      </c>
      <c r="P72" s="20">
        <v>0</v>
      </c>
      <c r="Q72" s="10">
        <v>397</v>
      </c>
      <c r="R72" s="10">
        <v>0</v>
      </c>
      <c r="S72" s="12">
        <v>0</v>
      </c>
      <c r="T72" s="20">
        <v>0</v>
      </c>
      <c r="U72" s="20">
        <v>0</v>
      </c>
      <c r="V72" s="13"/>
      <c r="W72" s="13"/>
      <c r="X72" s="14"/>
      <c r="Y72" s="14"/>
    </row>
    <row r="73" spans="1:25" s="2" customFormat="1" ht="16.5" customHeight="1">
      <c r="A73" s="13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1" t="s">
        <v>125</v>
      </c>
      <c r="N73" s="10">
        <v>0</v>
      </c>
      <c r="O73" s="20">
        <v>0</v>
      </c>
      <c r="P73" s="20">
        <v>0</v>
      </c>
      <c r="Q73" s="10">
        <v>0</v>
      </c>
      <c r="R73" s="10">
        <v>0</v>
      </c>
      <c r="S73" s="12">
        <v>0</v>
      </c>
      <c r="T73" s="20">
        <v>0</v>
      </c>
      <c r="U73" s="20">
        <v>0</v>
      </c>
      <c r="V73" s="13"/>
      <c r="W73" s="13"/>
      <c r="X73" s="14"/>
      <c r="Y73" s="14"/>
    </row>
    <row r="74" spans="1:25" s="2" customFormat="1" ht="16.5" customHeight="1">
      <c r="A74" s="13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1" t="s">
        <v>126</v>
      </c>
      <c r="N74" s="19">
        <v>0</v>
      </c>
      <c r="O74" s="20">
        <v>0</v>
      </c>
      <c r="P74" s="20">
        <v>0</v>
      </c>
      <c r="Q74" s="19">
        <v>0</v>
      </c>
      <c r="R74" s="19">
        <v>0</v>
      </c>
      <c r="S74" s="20">
        <v>0</v>
      </c>
      <c r="T74" s="20">
        <v>0</v>
      </c>
      <c r="U74" s="20">
        <v>0</v>
      </c>
      <c r="V74" s="13"/>
      <c r="W74" s="13"/>
      <c r="X74" s="14"/>
      <c r="Y74" s="14"/>
    </row>
    <row r="75" spans="1:25" s="2" customFormat="1" ht="16.5" customHeight="1">
      <c r="A75" s="11" t="s">
        <v>127</v>
      </c>
      <c r="B75" s="10">
        <v>204</v>
      </c>
      <c r="C75" s="12">
        <v>0</v>
      </c>
      <c r="D75" s="12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2">
        <v>0</v>
      </c>
      <c r="K75" s="20">
        <v>0</v>
      </c>
      <c r="L75" s="20">
        <v>0</v>
      </c>
      <c r="M75" s="11" t="s">
        <v>128</v>
      </c>
      <c r="N75" s="10">
        <f aca="true" t="shared" si="18" ref="N75:U75">SUM(N76:N78)</f>
        <v>0</v>
      </c>
      <c r="O75" s="19">
        <f t="shared" si="18"/>
        <v>0</v>
      </c>
      <c r="P75" s="19">
        <f t="shared" si="18"/>
        <v>0</v>
      </c>
      <c r="Q75" s="10">
        <f t="shared" si="18"/>
        <v>204</v>
      </c>
      <c r="R75" s="10">
        <f t="shared" si="18"/>
        <v>0</v>
      </c>
      <c r="S75" s="10">
        <f t="shared" si="18"/>
        <v>0</v>
      </c>
      <c r="T75" s="19">
        <f t="shared" si="18"/>
        <v>0</v>
      </c>
      <c r="U75" s="19">
        <f t="shared" si="18"/>
        <v>0</v>
      </c>
      <c r="V75" s="13">
        <v>1030147</v>
      </c>
      <c r="W75" s="11" t="s">
        <v>129</v>
      </c>
      <c r="X75" s="10">
        <v>0</v>
      </c>
      <c r="Y75" s="10">
        <f>SUM(B75:L75)-SUM(N75:U75)-X75-H75</f>
        <v>0</v>
      </c>
    </row>
    <row r="76" spans="1:25" s="2" customFormat="1" ht="16.5" customHeight="1">
      <c r="A76" s="13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1" t="s">
        <v>130</v>
      </c>
      <c r="N76" s="10">
        <v>0</v>
      </c>
      <c r="O76" s="20">
        <v>0</v>
      </c>
      <c r="P76" s="20">
        <v>0</v>
      </c>
      <c r="Q76" s="10">
        <v>204</v>
      </c>
      <c r="R76" s="10">
        <v>0</v>
      </c>
      <c r="S76" s="12">
        <v>0</v>
      </c>
      <c r="T76" s="20">
        <v>0</v>
      </c>
      <c r="U76" s="20">
        <v>0</v>
      </c>
      <c r="V76" s="13"/>
      <c r="W76" s="13"/>
      <c r="X76" s="14"/>
      <c r="Y76" s="14"/>
    </row>
    <row r="77" spans="1:25" s="2" customFormat="1" ht="16.5" customHeight="1">
      <c r="A77" s="13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1" t="s">
        <v>131</v>
      </c>
      <c r="N77" s="10">
        <v>0</v>
      </c>
      <c r="O77" s="20">
        <v>0</v>
      </c>
      <c r="P77" s="20">
        <v>0</v>
      </c>
      <c r="Q77" s="10">
        <v>0</v>
      </c>
      <c r="R77" s="10">
        <v>0</v>
      </c>
      <c r="S77" s="12">
        <v>0</v>
      </c>
      <c r="T77" s="20">
        <v>0</v>
      </c>
      <c r="U77" s="20">
        <v>0</v>
      </c>
      <c r="V77" s="13"/>
      <c r="W77" s="13"/>
      <c r="X77" s="14"/>
      <c r="Y77" s="14"/>
    </row>
    <row r="78" spans="1:25" s="2" customFormat="1" ht="16.5" customHeight="1">
      <c r="A78" s="13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1" t="s">
        <v>132</v>
      </c>
      <c r="N78" s="19">
        <v>0</v>
      </c>
      <c r="O78" s="20">
        <v>0</v>
      </c>
      <c r="P78" s="20">
        <v>0</v>
      </c>
      <c r="Q78" s="19">
        <v>0</v>
      </c>
      <c r="R78" s="19">
        <v>0</v>
      </c>
      <c r="S78" s="20">
        <v>0</v>
      </c>
      <c r="T78" s="20">
        <v>0</v>
      </c>
      <c r="U78" s="20">
        <v>0</v>
      </c>
      <c r="V78" s="13"/>
      <c r="W78" s="13"/>
      <c r="X78" s="14"/>
      <c r="Y78" s="14"/>
    </row>
    <row r="79" spans="1:25" s="2" customFormat="1" ht="16.5" customHeight="1">
      <c r="A79" s="11" t="s">
        <v>133</v>
      </c>
      <c r="B79" s="10">
        <v>0</v>
      </c>
      <c r="C79" s="12">
        <v>0</v>
      </c>
      <c r="D79" s="12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2">
        <v>0</v>
      </c>
      <c r="K79" s="20">
        <v>0</v>
      </c>
      <c r="L79" s="20">
        <v>0</v>
      </c>
      <c r="M79" s="11" t="s">
        <v>134</v>
      </c>
      <c r="N79" s="10">
        <f aca="true" t="shared" si="19" ref="N79:U79">SUM(N80,N86,N87)</f>
        <v>0</v>
      </c>
      <c r="O79" s="19">
        <f t="shared" si="19"/>
        <v>0</v>
      </c>
      <c r="P79" s="19">
        <f t="shared" si="19"/>
        <v>0</v>
      </c>
      <c r="Q79" s="10">
        <f t="shared" si="19"/>
        <v>0</v>
      </c>
      <c r="R79" s="10">
        <f t="shared" si="19"/>
        <v>0</v>
      </c>
      <c r="S79" s="10">
        <f t="shared" si="19"/>
        <v>0</v>
      </c>
      <c r="T79" s="19">
        <f t="shared" si="19"/>
        <v>0</v>
      </c>
      <c r="U79" s="19">
        <f t="shared" si="19"/>
        <v>0</v>
      </c>
      <c r="V79" s="13">
        <v>1030156</v>
      </c>
      <c r="W79" s="11" t="s">
        <v>135</v>
      </c>
      <c r="X79" s="10">
        <v>0</v>
      </c>
      <c r="Y79" s="10">
        <f>SUM(B79:L79)-SUM(N79:U79)-X79-H79</f>
        <v>0</v>
      </c>
    </row>
    <row r="80" spans="1:25" s="2" customFormat="1" ht="16.5" customHeight="1">
      <c r="A80" s="13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1" t="s">
        <v>136</v>
      </c>
      <c r="N80" s="10">
        <f aca="true" t="shared" si="20" ref="N80:U80">SUM(N81:N85)</f>
        <v>0</v>
      </c>
      <c r="O80" s="19">
        <f t="shared" si="20"/>
        <v>0</v>
      </c>
      <c r="P80" s="19">
        <f t="shared" si="20"/>
        <v>0</v>
      </c>
      <c r="Q80" s="10">
        <f t="shared" si="20"/>
        <v>0</v>
      </c>
      <c r="R80" s="10">
        <f t="shared" si="20"/>
        <v>0</v>
      </c>
      <c r="S80" s="10">
        <f t="shared" si="20"/>
        <v>0</v>
      </c>
      <c r="T80" s="19">
        <f t="shared" si="20"/>
        <v>0</v>
      </c>
      <c r="U80" s="19">
        <f t="shared" si="20"/>
        <v>0</v>
      </c>
      <c r="V80" s="13"/>
      <c r="W80" s="13"/>
      <c r="X80" s="14"/>
      <c r="Y80" s="14"/>
    </row>
    <row r="81" spans="1:25" s="2" customFormat="1" ht="16.5" customHeight="1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3" t="s">
        <v>113</v>
      </c>
      <c r="N81" s="10">
        <v>0</v>
      </c>
      <c r="O81" s="20">
        <v>0</v>
      </c>
      <c r="P81" s="20">
        <v>0</v>
      </c>
      <c r="Q81" s="10">
        <v>0</v>
      </c>
      <c r="R81" s="10">
        <v>0</v>
      </c>
      <c r="S81" s="12">
        <v>0</v>
      </c>
      <c r="T81" s="20">
        <v>0</v>
      </c>
      <c r="U81" s="20">
        <v>0</v>
      </c>
      <c r="V81" s="13"/>
      <c r="W81" s="13"/>
      <c r="X81" s="14"/>
      <c r="Y81" s="14"/>
    </row>
    <row r="82" spans="1:25" s="2" customFormat="1" ht="16.5" customHeight="1">
      <c r="A82" s="13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3" t="s">
        <v>114</v>
      </c>
      <c r="N82" s="10">
        <v>0</v>
      </c>
      <c r="O82" s="20">
        <v>0</v>
      </c>
      <c r="P82" s="20">
        <v>0</v>
      </c>
      <c r="Q82" s="10">
        <v>0</v>
      </c>
      <c r="R82" s="10">
        <v>0</v>
      </c>
      <c r="S82" s="12">
        <v>0</v>
      </c>
      <c r="T82" s="20">
        <v>0</v>
      </c>
      <c r="U82" s="20">
        <v>0</v>
      </c>
      <c r="V82" s="13"/>
      <c r="W82" s="13"/>
      <c r="X82" s="14"/>
      <c r="Y82" s="14"/>
    </row>
    <row r="83" spans="1:25" s="2" customFormat="1" ht="16.5" customHeight="1">
      <c r="A83" s="1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3" t="s">
        <v>115</v>
      </c>
      <c r="N83" s="10">
        <v>0</v>
      </c>
      <c r="O83" s="20">
        <v>0</v>
      </c>
      <c r="P83" s="20">
        <v>0</v>
      </c>
      <c r="Q83" s="10">
        <v>0</v>
      </c>
      <c r="R83" s="10">
        <v>0</v>
      </c>
      <c r="S83" s="12">
        <v>0</v>
      </c>
      <c r="T83" s="20">
        <v>0</v>
      </c>
      <c r="U83" s="20">
        <v>0</v>
      </c>
      <c r="V83" s="13"/>
      <c r="W83" s="13"/>
      <c r="X83" s="14"/>
      <c r="Y83" s="14"/>
    </row>
    <row r="84" spans="1:25" s="2" customFormat="1" ht="16.5" customHeight="1">
      <c r="A84" s="13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3" t="s">
        <v>116</v>
      </c>
      <c r="N84" s="10">
        <v>0</v>
      </c>
      <c r="O84" s="20">
        <v>0</v>
      </c>
      <c r="P84" s="20">
        <v>0</v>
      </c>
      <c r="Q84" s="10">
        <v>0</v>
      </c>
      <c r="R84" s="10">
        <v>0</v>
      </c>
      <c r="S84" s="12">
        <v>0</v>
      </c>
      <c r="T84" s="20">
        <v>0</v>
      </c>
      <c r="U84" s="20">
        <v>0</v>
      </c>
      <c r="V84" s="13"/>
      <c r="W84" s="13"/>
      <c r="X84" s="14"/>
      <c r="Y84" s="14"/>
    </row>
    <row r="85" spans="1:25" s="2" customFormat="1" ht="16.5" customHeight="1">
      <c r="A85" s="13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3" t="s">
        <v>137</v>
      </c>
      <c r="N85" s="10">
        <v>0</v>
      </c>
      <c r="O85" s="20">
        <v>0</v>
      </c>
      <c r="P85" s="20">
        <v>0</v>
      </c>
      <c r="Q85" s="10">
        <v>0</v>
      </c>
      <c r="R85" s="10">
        <v>0</v>
      </c>
      <c r="S85" s="12">
        <v>0</v>
      </c>
      <c r="T85" s="20">
        <v>0</v>
      </c>
      <c r="U85" s="20">
        <v>0</v>
      </c>
      <c r="V85" s="13"/>
      <c r="W85" s="13"/>
      <c r="X85" s="14"/>
      <c r="Y85" s="14"/>
    </row>
    <row r="86" spans="1:25" s="2" customFormat="1" ht="16.5" customHeight="1">
      <c r="A86" s="13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1" t="s">
        <v>138</v>
      </c>
      <c r="N86" s="10">
        <v>0</v>
      </c>
      <c r="O86" s="20">
        <v>0</v>
      </c>
      <c r="P86" s="20">
        <v>0</v>
      </c>
      <c r="Q86" s="10">
        <v>0</v>
      </c>
      <c r="R86" s="10">
        <v>0</v>
      </c>
      <c r="S86" s="12">
        <v>0</v>
      </c>
      <c r="T86" s="20">
        <v>0</v>
      </c>
      <c r="U86" s="20">
        <v>0</v>
      </c>
      <c r="V86" s="13"/>
      <c r="W86" s="13"/>
      <c r="X86" s="14"/>
      <c r="Y86" s="14"/>
    </row>
    <row r="87" spans="1:25" s="2" customFormat="1" ht="16.5" customHeight="1">
      <c r="A87" s="13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1" t="s">
        <v>139</v>
      </c>
      <c r="N87" s="19">
        <v>0</v>
      </c>
      <c r="O87" s="20">
        <v>0</v>
      </c>
      <c r="P87" s="20">
        <v>0</v>
      </c>
      <c r="Q87" s="19">
        <v>0</v>
      </c>
      <c r="R87" s="19">
        <v>0</v>
      </c>
      <c r="S87" s="20">
        <v>0</v>
      </c>
      <c r="T87" s="20">
        <v>0</v>
      </c>
      <c r="U87" s="20">
        <v>0</v>
      </c>
      <c r="V87" s="13"/>
      <c r="W87" s="13"/>
      <c r="X87" s="14"/>
      <c r="Y87" s="14"/>
    </row>
    <row r="88" spans="1:25" s="2" customFormat="1" ht="16.5" customHeight="1">
      <c r="A88" s="11" t="s">
        <v>140</v>
      </c>
      <c r="B88" s="10">
        <v>0</v>
      </c>
      <c r="C88" s="12">
        <v>0</v>
      </c>
      <c r="D88" s="12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2">
        <v>0</v>
      </c>
      <c r="K88" s="20">
        <v>0</v>
      </c>
      <c r="L88" s="20">
        <v>0</v>
      </c>
      <c r="M88" s="11" t="s">
        <v>141</v>
      </c>
      <c r="N88" s="10">
        <f aca="true" t="shared" si="21" ref="N88:U88">SUM(N89,N93,N94)</f>
        <v>0</v>
      </c>
      <c r="O88" s="19">
        <f t="shared" si="21"/>
        <v>0</v>
      </c>
      <c r="P88" s="19">
        <f t="shared" si="21"/>
        <v>0</v>
      </c>
      <c r="Q88" s="10">
        <f t="shared" si="21"/>
        <v>0</v>
      </c>
      <c r="R88" s="10">
        <f t="shared" si="21"/>
        <v>0</v>
      </c>
      <c r="S88" s="10">
        <f t="shared" si="21"/>
        <v>0</v>
      </c>
      <c r="T88" s="19">
        <f t="shared" si="21"/>
        <v>0</v>
      </c>
      <c r="U88" s="19">
        <f t="shared" si="21"/>
        <v>0</v>
      </c>
      <c r="V88" s="13">
        <v>1030178</v>
      </c>
      <c r="W88" s="11" t="s">
        <v>142</v>
      </c>
      <c r="X88" s="10">
        <v>0</v>
      </c>
      <c r="Y88" s="10">
        <f>SUM(B88:L88)-SUM(N88:U88)-X88-H88</f>
        <v>0</v>
      </c>
    </row>
    <row r="89" spans="1:25" s="2" customFormat="1" ht="16.5" customHeight="1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1" t="s">
        <v>143</v>
      </c>
      <c r="N89" s="10">
        <f aca="true" t="shared" si="22" ref="N89:U89">SUM(N90:N92)</f>
        <v>0</v>
      </c>
      <c r="O89" s="19">
        <f t="shared" si="22"/>
        <v>0</v>
      </c>
      <c r="P89" s="19">
        <f t="shared" si="22"/>
        <v>0</v>
      </c>
      <c r="Q89" s="10">
        <f t="shared" si="22"/>
        <v>0</v>
      </c>
      <c r="R89" s="10">
        <f t="shared" si="22"/>
        <v>0</v>
      </c>
      <c r="S89" s="10">
        <f t="shared" si="22"/>
        <v>0</v>
      </c>
      <c r="T89" s="19">
        <f t="shared" si="22"/>
        <v>0</v>
      </c>
      <c r="U89" s="19">
        <f t="shared" si="22"/>
        <v>0</v>
      </c>
      <c r="V89" s="13"/>
      <c r="W89" s="13"/>
      <c r="X89" s="14"/>
      <c r="Y89" s="14"/>
    </row>
    <row r="90" spans="1:25" s="2" customFormat="1" ht="16.5" customHeight="1">
      <c r="A90" s="13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3" t="s">
        <v>144</v>
      </c>
      <c r="N90" s="10">
        <v>0</v>
      </c>
      <c r="O90" s="20">
        <v>0</v>
      </c>
      <c r="P90" s="20">
        <v>0</v>
      </c>
      <c r="Q90" s="10">
        <v>0</v>
      </c>
      <c r="R90" s="10">
        <v>0</v>
      </c>
      <c r="S90" s="12">
        <v>0</v>
      </c>
      <c r="T90" s="20">
        <v>0</v>
      </c>
      <c r="U90" s="20">
        <v>0</v>
      </c>
      <c r="V90" s="13"/>
      <c r="W90" s="13"/>
      <c r="X90" s="14"/>
      <c r="Y90" s="14"/>
    </row>
    <row r="91" spans="1:25" s="2" customFormat="1" ht="16.5" customHeight="1">
      <c r="A91" s="13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3" t="s">
        <v>145</v>
      </c>
      <c r="N91" s="10">
        <v>0</v>
      </c>
      <c r="O91" s="20">
        <v>0</v>
      </c>
      <c r="P91" s="20">
        <v>0</v>
      </c>
      <c r="Q91" s="10">
        <v>0</v>
      </c>
      <c r="R91" s="10">
        <v>0</v>
      </c>
      <c r="S91" s="12">
        <v>0</v>
      </c>
      <c r="T91" s="20">
        <v>0</v>
      </c>
      <c r="U91" s="20">
        <v>0</v>
      </c>
      <c r="V91" s="13"/>
      <c r="W91" s="13"/>
      <c r="X91" s="14"/>
      <c r="Y91" s="14"/>
    </row>
    <row r="92" spans="1:25" s="2" customFormat="1" ht="16.5" customHeight="1">
      <c r="A92" s="13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3" t="s">
        <v>146</v>
      </c>
      <c r="N92" s="10">
        <v>0</v>
      </c>
      <c r="O92" s="20">
        <v>0</v>
      </c>
      <c r="P92" s="20">
        <v>0</v>
      </c>
      <c r="Q92" s="10">
        <v>0</v>
      </c>
      <c r="R92" s="10">
        <v>0</v>
      </c>
      <c r="S92" s="12">
        <v>0</v>
      </c>
      <c r="T92" s="20">
        <v>0</v>
      </c>
      <c r="U92" s="20">
        <v>0</v>
      </c>
      <c r="V92" s="13"/>
      <c r="W92" s="13"/>
      <c r="X92" s="14"/>
      <c r="Y92" s="14"/>
    </row>
    <row r="93" spans="1:25" s="2" customFormat="1" ht="16.5" customHeight="1">
      <c r="A93" s="13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1" t="s">
        <v>147</v>
      </c>
      <c r="N93" s="10">
        <v>0</v>
      </c>
      <c r="O93" s="20">
        <v>0</v>
      </c>
      <c r="P93" s="20">
        <v>0</v>
      </c>
      <c r="Q93" s="10">
        <v>0</v>
      </c>
      <c r="R93" s="10">
        <v>0</v>
      </c>
      <c r="S93" s="12">
        <v>0</v>
      </c>
      <c r="T93" s="20">
        <v>0</v>
      </c>
      <c r="U93" s="20">
        <v>0</v>
      </c>
      <c r="V93" s="13"/>
      <c r="W93" s="13"/>
      <c r="X93" s="14"/>
      <c r="Y93" s="14"/>
    </row>
    <row r="94" spans="1:25" s="2" customFormat="1" ht="16.5" customHeight="1">
      <c r="A94" s="13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1" t="s">
        <v>148</v>
      </c>
      <c r="N94" s="19">
        <v>0</v>
      </c>
      <c r="O94" s="20">
        <v>0</v>
      </c>
      <c r="P94" s="20">
        <v>0</v>
      </c>
      <c r="Q94" s="19">
        <v>0</v>
      </c>
      <c r="R94" s="19">
        <v>0</v>
      </c>
      <c r="S94" s="20">
        <v>0</v>
      </c>
      <c r="T94" s="20">
        <v>0</v>
      </c>
      <c r="U94" s="20">
        <v>0</v>
      </c>
      <c r="V94" s="13"/>
      <c r="W94" s="13"/>
      <c r="X94" s="14"/>
      <c r="Y94" s="14"/>
    </row>
    <row r="95" spans="1:25" s="2" customFormat="1" ht="16.5" customHeight="1">
      <c r="A95" s="11" t="s">
        <v>149</v>
      </c>
      <c r="B95" s="10">
        <f aca="true" t="shared" si="23" ref="B95:L95">SUM(B96:B97)</f>
        <v>0</v>
      </c>
      <c r="C95" s="10">
        <f t="shared" si="23"/>
        <v>0</v>
      </c>
      <c r="D95" s="10">
        <f t="shared" si="23"/>
        <v>0</v>
      </c>
      <c r="E95" s="10">
        <f>E96+E97</f>
        <v>0</v>
      </c>
      <c r="F95" s="10">
        <f t="shared" si="23"/>
        <v>0</v>
      </c>
      <c r="G95" s="10">
        <f t="shared" si="23"/>
        <v>0</v>
      </c>
      <c r="H95" s="10">
        <f t="shared" si="23"/>
        <v>0</v>
      </c>
      <c r="I95" s="10">
        <f t="shared" si="23"/>
        <v>0</v>
      </c>
      <c r="J95" s="10">
        <f t="shared" si="23"/>
        <v>0</v>
      </c>
      <c r="K95" s="19">
        <f t="shared" si="23"/>
        <v>0</v>
      </c>
      <c r="L95" s="19">
        <f t="shared" si="23"/>
        <v>0</v>
      </c>
      <c r="M95" s="11" t="s">
        <v>150</v>
      </c>
      <c r="N95" s="10">
        <f aca="true" t="shared" si="24" ref="N95:U95">SUM(N96,N101,N102)</f>
        <v>0</v>
      </c>
      <c r="O95" s="19">
        <f t="shared" si="24"/>
        <v>0</v>
      </c>
      <c r="P95" s="19">
        <f t="shared" si="24"/>
        <v>0</v>
      </c>
      <c r="Q95" s="10">
        <f t="shared" si="24"/>
        <v>0</v>
      </c>
      <c r="R95" s="10">
        <f t="shared" si="24"/>
        <v>0</v>
      </c>
      <c r="S95" s="10">
        <f t="shared" si="24"/>
        <v>0</v>
      </c>
      <c r="T95" s="19">
        <f t="shared" si="24"/>
        <v>0</v>
      </c>
      <c r="U95" s="19">
        <f t="shared" si="24"/>
        <v>0</v>
      </c>
      <c r="V95" s="13">
        <v>1030150</v>
      </c>
      <c r="W95" s="11" t="s">
        <v>151</v>
      </c>
      <c r="X95" s="10">
        <f>X96+X97</f>
        <v>0</v>
      </c>
      <c r="Y95" s="10">
        <f>SUM(Y96:Y97)</f>
        <v>0</v>
      </c>
    </row>
    <row r="96" spans="1:25" s="2" customFormat="1" ht="16.5" customHeight="1">
      <c r="A96" s="13" t="s">
        <v>152</v>
      </c>
      <c r="B96" s="10">
        <v>0</v>
      </c>
      <c r="C96" s="12">
        <v>0</v>
      </c>
      <c r="D96" s="12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2">
        <v>0</v>
      </c>
      <c r="K96" s="20">
        <v>0</v>
      </c>
      <c r="L96" s="20">
        <v>0</v>
      </c>
      <c r="M96" s="11" t="s">
        <v>153</v>
      </c>
      <c r="N96" s="10">
        <f aca="true" t="shared" si="25" ref="N96:U96">SUM(N97:N100)</f>
        <v>0</v>
      </c>
      <c r="O96" s="19">
        <f t="shared" si="25"/>
        <v>0</v>
      </c>
      <c r="P96" s="19">
        <f t="shared" si="25"/>
        <v>0</v>
      </c>
      <c r="Q96" s="10">
        <f t="shared" si="25"/>
        <v>0</v>
      </c>
      <c r="R96" s="10">
        <f t="shared" si="25"/>
        <v>0</v>
      </c>
      <c r="S96" s="10">
        <f t="shared" si="25"/>
        <v>0</v>
      </c>
      <c r="T96" s="19">
        <f t="shared" si="25"/>
        <v>0</v>
      </c>
      <c r="U96" s="19">
        <f t="shared" si="25"/>
        <v>0</v>
      </c>
      <c r="V96" s="13">
        <v>103015001</v>
      </c>
      <c r="W96" s="13" t="s">
        <v>154</v>
      </c>
      <c r="X96" s="10">
        <v>0</v>
      </c>
      <c r="Y96" s="10">
        <v>0</v>
      </c>
    </row>
    <row r="97" spans="1:25" s="2" customFormat="1" ht="16.5" customHeight="1">
      <c r="A97" s="13" t="s">
        <v>155</v>
      </c>
      <c r="B97" s="10">
        <v>0</v>
      </c>
      <c r="C97" s="12">
        <v>0</v>
      </c>
      <c r="D97" s="12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2">
        <v>0</v>
      </c>
      <c r="K97" s="20">
        <v>0</v>
      </c>
      <c r="L97" s="20">
        <v>0</v>
      </c>
      <c r="M97" s="13" t="s">
        <v>61</v>
      </c>
      <c r="N97" s="10">
        <v>0</v>
      </c>
      <c r="O97" s="20">
        <v>0</v>
      </c>
      <c r="P97" s="20">
        <v>0</v>
      </c>
      <c r="Q97" s="10">
        <v>0</v>
      </c>
      <c r="R97" s="10">
        <v>0</v>
      </c>
      <c r="S97" s="12">
        <v>0</v>
      </c>
      <c r="T97" s="20">
        <v>0</v>
      </c>
      <c r="U97" s="20">
        <v>0</v>
      </c>
      <c r="V97" s="13">
        <v>103015002</v>
      </c>
      <c r="W97" s="13" t="s">
        <v>156</v>
      </c>
      <c r="X97" s="10">
        <v>0</v>
      </c>
      <c r="Y97" s="10">
        <v>0</v>
      </c>
    </row>
    <row r="98" spans="1:25" s="2" customFormat="1" ht="16.5" customHeight="1">
      <c r="A98" s="13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3" t="s">
        <v>157</v>
      </c>
      <c r="N98" s="10">
        <v>0</v>
      </c>
      <c r="O98" s="20">
        <v>0</v>
      </c>
      <c r="P98" s="20">
        <v>0</v>
      </c>
      <c r="Q98" s="10">
        <v>0</v>
      </c>
      <c r="R98" s="10">
        <v>0</v>
      </c>
      <c r="S98" s="12">
        <v>0</v>
      </c>
      <c r="T98" s="20">
        <v>0</v>
      </c>
      <c r="U98" s="20">
        <v>0</v>
      </c>
      <c r="V98" s="13"/>
      <c r="W98" s="13"/>
      <c r="X98" s="14"/>
      <c r="Y98" s="14"/>
    </row>
    <row r="99" spans="1:25" s="2" customFormat="1" ht="16.5" customHeight="1">
      <c r="A99" s="13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3" t="s">
        <v>158</v>
      </c>
      <c r="N99" s="10">
        <v>0</v>
      </c>
      <c r="O99" s="20">
        <v>0</v>
      </c>
      <c r="P99" s="20">
        <v>0</v>
      </c>
      <c r="Q99" s="10">
        <v>0</v>
      </c>
      <c r="R99" s="10">
        <v>0</v>
      </c>
      <c r="S99" s="12">
        <v>0</v>
      </c>
      <c r="T99" s="20">
        <v>0</v>
      </c>
      <c r="U99" s="20">
        <v>0</v>
      </c>
      <c r="V99" s="13"/>
      <c r="W99" s="13"/>
      <c r="X99" s="14"/>
      <c r="Y99" s="14"/>
    </row>
    <row r="100" spans="1:25" s="2" customFormat="1" ht="16.5" customHeight="1">
      <c r="A100" s="13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3" t="s">
        <v>159</v>
      </c>
      <c r="N100" s="10">
        <v>0</v>
      </c>
      <c r="O100" s="20">
        <v>0</v>
      </c>
      <c r="P100" s="20">
        <v>0</v>
      </c>
      <c r="Q100" s="10">
        <v>0</v>
      </c>
      <c r="R100" s="10">
        <v>0</v>
      </c>
      <c r="S100" s="12">
        <v>0</v>
      </c>
      <c r="T100" s="20">
        <v>0</v>
      </c>
      <c r="U100" s="20">
        <v>0</v>
      </c>
      <c r="V100" s="13"/>
      <c r="W100" s="13"/>
      <c r="X100" s="14"/>
      <c r="Y100" s="14"/>
    </row>
    <row r="101" spans="1:25" s="2" customFormat="1" ht="16.5" customHeight="1">
      <c r="A101" s="13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1" t="s">
        <v>160</v>
      </c>
      <c r="N101" s="10">
        <v>0</v>
      </c>
      <c r="O101" s="20">
        <v>0</v>
      </c>
      <c r="P101" s="20">
        <v>0</v>
      </c>
      <c r="Q101" s="10">
        <v>0</v>
      </c>
      <c r="R101" s="10">
        <v>0</v>
      </c>
      <c r="S101" s="12">
        <v>0</v>
      </c>
      <c r="T101" s="20">
        <v>0</v>
      </c>
      <c r="U101" s="20">
        <v>0</v>
      </c>
      <c r="V101" s="13"/>
      <c r="W101" s="13"/>
      <c r="X101" s="14"/>
      <c r="Y101" s="14"/>
    </row>
    <row r="102" spans="1:25" s="2" customFormat="1" ht="16.5" customHeight="1">
      <c r="A102" s="13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1" t="s">
        <v>161</v>
      </c>
      <c r="N102" s="19">
        <v>0</v>
      </c>
      <c r="O102" s="20">
        <v>0</v>
      </c>
      <c r="P102" s="20">
        <v>0</v>
      </c>
      <c r="Q102" s="19">
        <v>0</v>
      </c>
      <c r="R102" s="19">
        <v>0</v>
      </c>
      <c r="S102" s="20">
        <v>0</v>
      </c>
      <c r="T102" s="20">
        <v>0</v>
      </c>
      <c r="U102" s="20">
        <v>0</v>
      </c>
      <c r="V102" s="13"/>
      <c r="W102" s="13"/>
      <c r="X102" s="14"/>
      <c r="Y102" s="14"/>
    </row>
    <row r="103" spans="1:25" s="2" customFormat="1" ht="16.5" customHeight="1">
      <c r="A103" s="11" t="s">
        <v>162</v>
      </c>
      <c r="B103" s="10">
        <v>0</v>
      </c>
      <c r="C103" s="12">
        <v>0</v>
      </c>
      <c r="D103" s="12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2">
        <v>0</v>
      </c>
      <c r="K103" s="20">
        <v>0</v>
      </c>
      <c r="L103" s="20">
        <v>0</v>
      </c>
      <c r="M103" s="11" t="s">
        <v>163</v>
      </c>
      <c r="N103" s="10">
        <f aca="true" t="shared" si="26" ref="N103:U103">SUM(N104:N107)</f>
        <v>0</v>
      </c>
      <c r="O103" s="19">
        <f t="shared" si="26"/>
        <v>0</v>
      </c>
      <c r="P103" s="19">
        <f t="shared" si="26"/>
        <v>0</v>
      </c>
      <c r="Q103" s="10">
        <f t="shared" si="26"/>
        <v>0</v>
      </c>
      <c r="R103" s="10">
        <f t="shared" si="26"/>
        <v>0</v>
      </c>
      <c r="S103" s="10">
        <f t="shared" si="26"/>
        <v>0</v>
      </c>
      <c r="T103" s="19">
        <f t="shared" si="26"/>
        <v>0</v>
      </c>
      <c r="U103" s="19">
        <f t="shared" si="26"/>
        <v>0</v>
      </c>
      <c r="V103" s="13">
        <v>1030152</v>
      </c>
      <c r="W103" s="11" t="s">
        <v>164</v>
      </c>
      <c r="X103" s="10">
        <v>0</v>
      </c>
      <c r="Y103" s="10">
        <f>SUM(B103:L103)-SUM(N103:U103)-X103-H103</f>
        <v>0</v>
      </c>
    </row>
    <row r="104" spans="1:25" s="2" customFormat="1" ht="16.5" customHeight="1">
      <c r="A104" s="13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3" t="s">
        <v>54</v>
      </c>
      <c r="N104" s="10">
        <v>0</v>
      </c>
      <c r="O104" s="20">
        <v>0</v>
      </c>
      <c r="P104" s="20">
        <v>0</v>
      </c>
      <c r="Q104" s="10">
        <v>0</v>
      </c>
      <c r="R104" s="10">
        <v>0</v>
      </c>
      <c r="S104" s="12">
        <v>0</v>
      </c>
      <c r="T104" s="20">
        <v>0</v>
      </c>
      <c r="U104" s="20">
        <v>0</v>
      </c>
      <c r="V104" s="13"/>
      <c r="W104" s="13"/>
      <c r="X104" s="14"/>
      <c r="Y104" s="14"/>
    </row>
    <row r="105" spans="1:25" s="2" customFormat="1" ht="16.5" customHeight="1">
      <c r="A105" s="13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3" t="s">
        <v>165</v>
      </c>
      <c r="N105" s="10">
        <v>0</v>
      </c>
      <c r="O105" s="20">
        <v>0</v>
      </c>
      <c r="P105" s="20">
        <v>0</v>
      </c>
      <c r="Q105" s="10">
        <v>0</v>
      </c>
      <c r="R105" s="10">
        <v>0</v>
      </c>
      <c r="S105" s="12">
        <v>0</v>
      </c>
      <c r="T105" s="20">
        <v>0</v>
      </c>
      <c r="U105" s="20">
        <v>0</v>
      </c>
      <c r="V105" s="13"/>
      <c r="W105" s="13"/>
      <c r="X105" s="14"/>
      <c r="Y105" s="14"/>
    </row>
    <row r="106" spans="1:25" s="2" customFormat="1" ht="16.5" customHeight="1">
      <c r="A106" s="13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3" t="s">
        <v>166</v>
      </c>
      <c r="N106" s="10">
        <v>0</v>
      </c>
      <c r="O106" s="20">
        <v>0</v>
      </c>
      <c r="P106" s="20">
        <v>0</v>
      </c>
      <c r="Q106" s="10">
        <v>0</v>
      </c>
      <c r="R106" s="10">
        <v>0</v>
      </c>
      <c r="S106" s="12">
        <v>0</v>
      </c>
      <c r="T106" s="20">
        <v>0</v>
      </c>
      <c r="U106" s="20">
        <v>0</v>
      </c>
      <c r="V106" s="13"/>
      <c r="W106" s="13"/>
      <c r="X106" s="14"/>
      <c r="Y106" s="14"/>
    </row>
    <row r="107" spans="1:25" s="2" customFormat="1" ht="16.5" customHeight="1">
      <c r="A107" s="13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3" t="s">
        <v>167</v>
      </c>
      <c r="N107" s="10">
        <v>0</v>
      </c>
      <c r="O107" s="20">
        <v>0</v>
      </c>
      <c r="P107" s="20">
        <v>0</v>
      </c>
      <c r="Q107" s="10">
        <v>0</v>
      </c>
      <c r="R107" s="10">
        <v>0</v>
      </c>
      <c r="S107" s="12">
        <v>0</v>
      </c>
      <c r="T107" s="20">
        <v>0</v>
      </c>
      <c r="U107" s="20">
        <v>0</v>
      </c>
      <c r="V107" s="13"/>
      <c r="W107" s="13"/>
      <c r="X107" s="14"/>
      <c r="Y107" s="14"/>
    </row>
    <row r="108" spans="1:25" s="2" customFormat="1" ht="16.5" customHeight="1">
      <c r="A108" s="11" t="s">
        <v>168</v>
      </c>
      <c r="B108" s="10">
        <f aca="true" t="shared" si="27" ref="B108:L108">SUM(B109:B111)</f>
        <v>0</v>
      </c>
      <c r="C108" s="10">
        <f t="shared" si="27"/>
        <v>0</v>
      </c>
      <c r="D108" s="10">
        <f t="shared" si="27"/>
        <v>0</v>
      </c>
      <c r="E108" s="10">
        <f>E109+E110+E111</f>
        <v>0</v>
      </c>
      <c r="F108" s="10">
        <f t="shared" si="27"/>
        <v>0</v>
      </c>
      <c r="G108" s="10">
        <f t="shared" si="27"/>
        <v>0</v>
      </c>
      <c r="H108" s="10">
        <f t="shared" si="27"/>
        <v>0</v>
      </c>
      <c r="I108" s="10">
        <f t="shared" si="27"/>
        <v>0</v>
      </c>
      <c r="J108" s="10">
        <f t="shared" si="27"/>
        <v>0</v>
      </c>
      <c r="K108" s="19">
        <f t="shared" si="27"/>
        <v>0</v>
      </c>
      <c r="L108" s="19">
        <f t="shared" si="27"/>
        <v>0</v>
      </c>
      <c r="M108" s="11" t="s">
        <v>169</v>
      </c>
      <c r="N108" s="10">
        <f aca="true" t="shared" si="28" ref="N108:U108">SUM(N109,N114,N115)</f>
        <v>0</v>
      </c>
      <c r="O108" s="19">
        <f t="shared" si="28"/>
        <v>0</v>
      </c>
      <c r="P108" s="19">
        <f t="shared" si="28"/>
        <v>0</v>
      </c>
      <c r="Q108" s="10">
        <f t="shared" si="28"/>
        <v>0</v>
      </c>
      <c r="R108" s="10">
        <f t="shared" si="28"/>
        <v>0</v>
      </c>
      <c r="S108" s="10">
        <f t="shared" si="28"/>
        <v>0</v>
      </c>
      <c r="T108" s="19">
        <f t="shared" si="28"/>
        <v>0</v>
      </c>
      <c r="U108" s="19">
        <f t="shared" si="28"/>
        <v>0</v>
      </c>
      <c r="V108" s="13">
        <v>1030158</v>
      </c>
      <c r="W108" s="11" t="s">
        <v>170</v>
      </c>
      <c r="X108" s="10">
        <f>X109+X110+X111</f>
        <v>0</v>
      </c>
      <c r="Y108" s="10">
        <f>SUM(Y109:Y111)</f>
        <v>0</v>
      </c>
    </row>
    <row r="109" spans="1:25" s="2" customFormat="1" ht="16.5" customHeight="1">
      <c r="A109" s="13" t="s">
        <v>171</v>
      </c>
      <c r="B109" s="10">
        <v>0</v>
      </c>
      <c r="C109" s="12">
        <v>0</v>
      </c>
      <c r="D109" s="12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2">
        <v>0</v>
      </c>
      <c r="K109" s="20">
        <v>0</v>
      </c>
      <c r="L109" s="20">
        <v>0</v>
      </c>
      <c r="M109" s="11" t="s">
        <v>172</v>
      </c>
      <c r="N109" s="10">
        <f aca="true" t="shared" si="29" ref="N109:U109">SUM(N110:N113)</f>
        <v>0</v>
      </c>
      <c r="O109" s="19">
        <f t="shared" si="29"/>
        <v>0</v>
      </c>
      <c r="P109" s="19">
        <f t="shared" si="29"/>
        <v>0</v>
      </c>
      <c r="Q109" s="10">
        <f t="shared" si="29"/>
        <v>0</v>
      </c>
      <c r="R109" s="10">
        <f t="shared" si="29"/>
        <v>0</v>
      </c>
      <c r="S109" s="10">
        <f t="shared" si="29"/>
        <v>0</v>
      </c>
      <c r="T109" s="19">
        <f t="shared" si="29"/>
        <v>0</v>
      </c>
      <c r="U109" s="19">
        <f t="shared" si="29"/>
        <v>0</v>
      </c>
      <c r="V109" s="13">
        <v>103015801</v>
      </c>
      <c r="W109" s="13" t="s">
        <v>171</v>
      </c>
      <c r="X109" s="10">
        <v>0</v>
      </c>
      <c r="Y109" s="10">
        <v>0</v>
      </c>
    </row>
    <row r="110" spans="1:25" s="2" customFormat="1" ht="16.5" customHeight="1">
      <c r="A110" s="13" t="s">
        <v>173</v>
      </c>
      <c r="B110" s="10">
        <v>0</v>
      </c>
      <c r="C110" s="12">
        <v>0</v>
      </c>
      <c r="D110" s="12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2">
        <v>0</v>
      </c>
      <c r="K110" s="20">
        <v>0</v>
      </c>
      <c r="L110" s="20">
        <v>0</v>
      </c>
      <c r="M110" s="13" t="s">
        <v>174</v>
      </c>
      <c r="N110" s="10">
        <v>0</v>
      </c>
      <c r="O110" s="20">
        <v>0</v>
      </c>
      <c r="P110" s="20">
        <v>0</v>
      </c>
      <c r="Q110" s="10">
        <v>0</v>
      </c>
      <c r="R110" s="10">
        <v>0</v>
      </c>
      <c r="S110" s="12">
        <v>0</v>
      </c>
      <c r="T110" s="20">
        <v>0</v>
      </c>
      <c r="U110" s="20">
        <v>0</v>
      </c>
      <c r="V110" s="13">
        <v>103015802</v>
      </c>
      <c r="W110" s="13" t="s">
        <v>173</v>
      </c>
      <c r="X110" s="10">
        <v>0</v>
      </c>
      <c r="Y110" s="10">
        <v>0</v>
      </c>
    </row>
    <row r="111" spans="1:25" s="2" customFormat="1" ht="16.5" customHeight="1">
      <c r="A111" s="13" t="s">
        <v>175</v>
      </c>
      <c r="B111" s="10">
        <v>0</v>
      </c>
      <c r="C111" s="12">
        <v>0</v>
      </c>
      <c r="D111" s="12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2">
        <v>0</v>
      </c>
      <c r="K111" s="20">
        <v>0</v>
      </c>
      <c r="L111" s="20">
        <v>0</v>
      </c>
      <c r="M111" s="13" t="s">
        <v>176</v>
      </c>
      <c r="N111" s="10">
        <v>0</v>
      </c>
      <c r="O111" s="20">
        <v>0</v>
      </c>
      <c r="P111" s="20">
        <v>0</v>
      </c>
      <c r="Q111" s="10">
        <v>0</v>
      </c>
      <c r="R111" s="10">
        <v>0</v>
      </c>
      <c r="S111" s="12">
        <v>0</v>
      </c>
      <c r="T111" s="20">
        <v>0</v>
      </c>
      <c r="U111" s="20">
        <v>0</v>
      </c>
      <c r="V111" s="13">
        <v>103015803</v>
      </c>
      <c r="W111" s="13" t="s">
        <v>175</v>
      </c>
      <c r="X111" s="10">
        <v>0</v>
      </c>
      <c r="Y111" s="10">
        <v>0</v>
      </c>
    </row>
    <row r="112" spans="1:25" s="2" customFormat="1" ht="16.5" customHeight="1">
      <c r="A112" s="13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3" t="s">
        <v>177</v>
      </c>
      <c r="N112" s="10">
        <v>0</v>
      </c>
      <c r="O112" s="20">
        <v>0</v>
      </c>
      <c r="P112" s="20">
        <v>0</v>
      </c>
      <c r="Q112" s="10">
        <v>0</v>
      </c>
      <c r="R112" s="10">
        <v>0</v>
      </c>
      <c r="S112" s="12">
        <v>0</v>
      </c>
      <c r="T112" s="20">
        <v>0</v>
      </c>
      <c r="U112" s="20">
        <v>0</v>
      </c>
      <c r="V112" s="13"/>
      <c r="W112" s="13"/>
      <c r="X112" s="14"/>
      <c r="Y112" s="14"/>
    </row>
    <row r="113" spans="1:25" s="2" customFormat="1" ht="16.5" customHeight="1">
      <c r="A113" s="13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3" t="s">
        <v>178</v>
      </c>
      <c r="N113" s="10">
        <v>0</v>
      </c>
      <c r="O113" s="20">
        <v>0</v>
      </c>
      <c r="P113" s="20">
        <v>0</v>
      </c>
      <c r="Q113" s="10">
        <v>0</v>
      </c>
      <c r="R113" s="10">
        <v>0</v>
      </c>
      <c r="S113" s="12">
        <v>0</v>
      </c>
      <c r="T113" s="20">
        <v>0</v>
      </c>
      <c r="U113" s="20">
        <v>0</v>
      </c>
      <c r="V113" s="13"/>
      <c r="W113" s="13"/>
      <c r="X113" s="14"/>
      <c r="Y113" s="14"/>
    </row>
    <row r="114" spans="1:25" s="2" customFormat="1" ht="16.5" customHeight="1">
      <c r="A114" s="13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1" t="s">
        <v>179</v>
      </c>
      <c r="N114" s="10">
        <v>0</v>
      </c>
      <c r="O114" s="20">
        <v>0</v>
      </c>
      <c r="P114" s="20">
        <v>0</v>
      </c>
      <c r="Q114" s="10">
        <v>0</v>
      </c>
      <c r="R114" s="10">
        <v>0</v>
      </c>
      <c r="S114" s="12">
        <v>0</v>
      </c>
      <c r="T114" s="20">
        <v>0</v>
      </c>
      <c r="U114" s="20">
        <v>0</v>
      </c>
      <c r="V114" s="13"/>
      <c r="W114" s="13"/>
      <c r="X114" s="14"/>
      <c r="Y114" s="14"/>
    </row>
    <row r="115" spans="1:25" s="2" customFormat="1" ht="16.5" customHeight="1">
      <c r="A115" s="13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1" t="s">
        <v>180</v>
      </c>
      <c r="N115" s="19">
        <v>0</v>
      </c>
      <c r="O115" s="20">
        <v>0</v>
      </c>
      <c r="P115" s="20">
        <v>0</v>
      </c>
      <c r="Q115" s="19">
        <v>0</v>
      </c>
      <c r="R115" s="19">
        <v>0</v>
      </c>
      <c r="S115" s="20">
        <v>0</v>
      </c>
      <c r="T115" s="20">
        <v>0</v>
      </c>
      <c r="U115" s="20">
        <v>0</v>
      </c>
      <c r="V115" s="13"/>
      <c r="W115" s="13"/>
      <c r="X115" s="14"/>
      <c r="Y115" s="14"/>
    </row>
    <row r="116" spans="1:25" s="2" customFormat="1" ht="16.5" customHeight="1">
      <c r="A116" s="11" t="s">
        <v>181</v>
      </c>
      <c r="B116" s="10">
        <v>0</v>
      </c>
      <c r="C116" s="12">
        <v>0</v>
      </c>
      <c r="D116" s="12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2">
        <v>0</v>
      </c>
      <c r="K116" s="20">
        <v>0</v>
      </c>
      <c r="L116" s="20">
        <v>0</v>
      </c>
      <c r="M116" s="11" t="s">
        <v>182</v>
      </c>
      <c r="N116" s="10">
        <f aca="true" t="shared" si="30" ref="N116:U116">SUM(N117,N122,N123)</f>
        <v>0</v>
      </c>
      <c r="O116" s="19">
        <f t="shared" si="30"/>
        <v>0</v>
      </c>
      <c r="P116" s="19">
        <f t="shared" si="30"/>
        <v>0</v>
      </c>
      <c r="Q116" s="10">
        <f t="shared" si="30"/>
        <v>0</v>
      </c>
      <c r="R116" s="10">
        <f t="shared" si="30"/>
        <v>0</v>
      </c>
      <c r="S116" s="10">
        <f t="shared" si="30"/>
        <v>0</v>
      </c>
      <c r="T116" s="19">
        <f t="shared" si="30"/>
        <v>0</v>
      </c>
      <c r="U116" s="19">
        <f t="shared" si="30"/>
        <v>0</v>
      </c>
      <c r="V116" s="13">
        <v>1030112</v>
      </c>
      <c r="W116" s="11" t="s">
        <v>183</v>
      </c>
      <c r="X116" s="10">
        <v>0</v>
      </c>
      <c r="Y116" s="10">
        <f>SUM(B116:L116)-SUM(N116:U116)-X116-H116</f>
        <v>0</v>
      </c>
    </row>
    <row r="117" spans="1:25" s="2" customFormat="1" ht="16.5" customHeight="1">
      <c r="A117" s="13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1" t="s">
        <v>184</v>
      </c>
      <c r="N117" s="10">
        <f aca="true" t="shared" si="31" ref="N117:U117">SUM(N118:N121)</f>
        <v>0</v>
      </c>
      <c r="O117" s="19">
        <f t="shared" si="31"/>
        <v>0</v>
      </c>
      <c r="P117" s="19">
        <f t="shared" si="31"/>
        <v>0</v>
      </c>
      <c r="Q117" s="10">
        <f t="shared" si="31"/>
        <v>0</v>
      </c>
      <c r="R117" s="10">
        <f t="shared" si="31"/>
        <v>0</v>
      </c>
      <c r="S117" s="10">
        <f t="shared" si="31"/>
        <v>0</v>
      </c>
      <c r="T117" s="19">
        <f t="shared" si="31"/>
        <v>0</v>
      </c>
      <c r="U117" s="19">
        <f t="shared" si="31"/>
        <v>0</v>
      </c>
      <c r="V117" s="13"/>
      <c r="W117" s="13"/>
      <c r="X117" s="14"/>
      <c r="Y117" s="14"/>
    </row>
    <row r="118" spans="1:25" s="2" customFormat="1" ht="16.5" customHeight="1">
      <c r="A118" s="13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3" t="s">
        <v>185</v>
      </c>
      <c r="N118" s="10">
        <v>0</v>
      </c>
      <c r="O118" s="20">
        <v>0</v>
      </c>
      <c r="P118" s="20">
        <v>0</v>
      </c>
      <c r="Q118" s="10">
        <v>0</v>
      </c>
      <c r="R118" s="10">
        <v>0</v>
      </c>
      <c r="S118" s="12">
        <v>0</v>
      </c>
      <c r="T118" s="20">
        <v>0</v>
      </c>
      <c r="U118" s="20">
        <v>0</v>
      </c>
      <c r="V118" s="13"/>
      <c r="W118" s="13"/>
      <c r="X118" s="14"/>
      <c r="Y118" s="14"/>
    </row>
    <row r="119" spans="1:25" s="2" customFormat="1" ht="16.5" customHeight="1">
      <c r="A119" s="13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3" t="s">
        <v>186</v>
      </c>
      <c r="N119" s="10">
        <v>0</v>
      </c>
      <c r="O119" s="20">
        <v>0</v>
      </c>
      <c r="P119" s="20">
        <v>0</v>
      </c>
      <c r="Q119" s="10">
        <v>0</v>
      </c>
      <c r="R119" s="10">
        <v>0</v>
      </c>
      <c r="S119" s="12">
        <v>0</v>
      </c>
      <c r="T119" s="20">
        <v>0</v>
      </c>
      <c r="U119" s="20">
        <v>0</v>
      </c>
      <c r="V119" s="13"/>
      <c r="W119" s="13"/>
      <c r="X119" s="14"/>
      <c r="Y119" s="14"/>
    </row>
    <row r="120" spans="1:25" s="2" customFormat="1" ht="16.5" customHeight="1">
      <c r="A120" s="13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3" t="s">
        <v>187</v>
      </c>
      <c r="N120" s="10">
        <v>0</v>
      </c>
      <c r="O120" s="20">
        <v>0</v>
      </c>
      <c r="P120" s="20">
        <v>0</v>
      </c>
      <c r="Q120" s="10">
        <v>0</v>
      </c>
      <c r="R120" s="10">
        <v>0</v>
      </c>
      <c r="S120" s="12">
        <v>0</v>
      </c>
      <c r="T120" s="20">
        <v>0</v>
      </c>
      <c r="U120" s="20">
        <v>0</v>
      </c>
      <c r="V120" s="13"/>
      <c r="W120" s="13"/>
      <c r="X120" s="14"/>
      <c r="Y120" s="14"/>
    </row>
    <row r="121" spans="1:25" s="2" customFormat="1" ht="16.5" customHeight="1">
      <c r="A121" s="13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3" t="s">
        <v>188</v>
      </c>
      <c r="N121" s="10">
        <v>0</v>
      </c>
      <c r="O121" s="20">
        <v>0</v>
      </c>
      <c r="P121" s="20">
        <v>0</v>
      </c>
      <c r="Q121" s="10">
        <v>0</v>
      </c>
      <c r="R121" s="10">
        <v>0</v>
      </c>
      <c r="S121" s="12">
        <v>0</v>
      </c>
      <c r="T121" s="20">
        <v>0</v>
      </c>
      <c r="U121" s="20">
        <v>0</v>
      </c>
      <c r="V121" s="13"/>
      <c r="W121" s="13"/>
      <c r="X121" s="14"/>
      <c r="Y121" s="14"/>
    </row>
    <row r="122" spans="1:25" s="2" customFormat="1" ht="16.5" customHeight="1">
      <c r="A122" s="13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1" t="s">
        <v>189</v>
      </c>
      <c r="N122" s="10">
        <v>0</v>
      </c>
      <c r="O122" s="20">
        <v>0</v>
      </c>
      <c r="P122" s="20">
        <v>0</v>
      </c>
      <c r="Q122" s="10">
        <v>0</v>
      </c>
      <c r="R122" s="10">
        <v>0</v>
      </c>
      <c r="S122" s="12">
        <v>0</v>
      </c>
      <c r="T122" s="20">
        <v>0</v>
      </c>
      <c r="U122" s="20">
        <v>0</v>
      </c>
      <c r="V122" s="13"/>
      <c r="W122" s="13"/>
      <c r="X122" s="14"/>
      <c r="Y122" s="14"/>
    </row>
    <row r="123" spans="1:25" s="2" customFormat="1" ht="16.5" customHeight="1">
      <c r="A123" s="13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1" t="s">
        <v>190</v>
      </c>
      <c r="N123" s="19">
        <v>0</v>
      </c>
      <c r="O123" s="20">
        <v>0</v>
      </c>
      <c r="P123" s="20">
        <v>0</v>
      </c>
      <c r="Q123" s="19">
        <v>0</v>
      </c>
      <c r="R123" s="19">
        <v>0</v>
      </c>
      <c r="S123" s="20">
        <v>0</v>
      </c>
      <c r="T123" s="20">
        <v>0</v>
      </c>
      <c r="U123" s="20">
        <v>0</v>
      </c>
      <c r="V123" s="13"/>
      <c r="W123" s="13"/>
      <c r="X123" s="14"/>
      <c r="Y123" s="14"/>
    </row>
    <row r="124" spans="1:25" s="2" customFormat="1" ht="16.5" customHeight="1">
      <c r="A124" s="11" t="s">
        <v>191</v>
      </c>
      <c r="B124" s="10">
        <v>0</v>
      </c>
      <c r="C124" s="12">
        <v>0</v>
      </c>
      <c r="D124" s="12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2">
        <v>0</v>
      </c>
      <c r="K124" s="20">
        <v>0</v>
      </c>
      <c r="L124" s="20">
        <v>0</v>
      </c>
      <c r="M124" s="11" t="s">
        <v>192</v>
      </c>
      <c r="N124" s="10">
        <f aca="true" t="shared" si="32" ref="N124:U124">SUM(N125,N130,N131)</f>
        <v>0</v>
      </c>
      <c r="O124" s="19">
        <f t="shared" si="32"/>
        <v>0</v>
      </c>
      <c r="P124" s="19">
        <f t="shared" si="32"/>
        <v>0</v>
      </c>
      <c r="Q124" s="10">
        <f t="shared" si="32"/>
        <v>0</v>
      </c>
      <c r="R124" s="10">
        <f t="shared" si="32"/>
        <v>0</v>
      </c>
      <c r="S124" s="10">
        <f t="shared" si="32"/>
        <v>0</v>
      </c>
      <c r="T124" s="19">
        <f t="shared" si="32"/>
        <v>0</v>
      </c>
      <c r="U124" s="19">
        <f t="shared" si="32"/>
        <v>0</v>
      </c>
      <c r="V124" s="13">
        <v>1030159</v>
      </c>
      <c r="W124" s="11" t="s">
        <v>191</v>
      </c>
      <c r="X124" s="10">
        <v>0</v>
      </c>
      <c r="Y124" s="10">
        <f>SUM(B124:L124)-SUM(N124:U124)-X124-H124</f>
        <v>0</v>
      </c>
    </row>
    <row r="125" spans="1:25" s="2" customFormat="1" ht="16.5" customHeight="1">
      <c r="A125" s="13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1" t="s">
        <v>193</v>
      </c>
      <c r="N125" s="10">
        <f aca="true" t="shared" si="33" ref="N125:U125">SUM(N126:N129)</f>
        <v>0</v>
      </c>
      <c r="O125" s="19">
        <f t="shared" si="33"/>
        <v>0</v>
      </c>
      <c r="P125" s="19">
        <f t="shared" si="33"/>
        <v>0</v>
      </c>
      <c r="Q125" s="10">
        <f t="shared" si="33"/>
        <v>0</v>
      </c>
      <c r="R125" s="10">
        <f t="shared" si="33"/>
        <v>0</v>
      </c>
      <c r="S125" s="10">
        <f t="shared" si="33"/>
        <v>0</v>
      </c>
      <c r="T125" s="19">
        <f t="shared" si="33"/>
        <v>0</v>
      </c>
      <c r="U125" s="19">
        <f t="shared" si="33"/>
        <v>0</v>
      </c>
      <c r="V125" s="13"/>
      <c r="W125" s="13"/>
      <c r="X125" s="14"/>
      <c r="Y125" s="14"/>
    </row>
    <row r="126" spans="1:25" s="2" customFormat="1" ht="16.5" customHeight="1">
      <c r="A126" s="13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3" t="s">
        <v>187</v>
      </c>
      <c r="N126" s="10">
        <v>0</v>
      </c>
      <c r="O126" s="20">
        <v>0</v>
      </c>
      <c r="P126" s="20">
        <v>0</v>
      </c>
      <c r="Q126" s="10">
        <v>0</v>
      </c>
      <c r="R126" s="10">
        <v>0</v>
      </c>
      <c r="S126" s="12">
        <v>0</v>
      </c>
      <c r="T126" s="20">
        <v>0</v>
      </c>
      <c r="U126" s="20">
        <v>0</v>
      </c>
      <c r="V126" s="13"/>
      <c r="W126" s="13"/>
      <c r="X126" s="14"/>
      <c r="Y126" s="14"/>
    </row>
    <row r="127" spans="1:25" s="2" customFormat="1" ht="16.5" customHeight="1">
      <c r="A127" s="13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3" t="s">
        <v>194</v>
      </c>
      <c r="N127" s="10">
        <v>0</v>
      </c>
      <c r="O127" s="20">
        <v>0</v>
      </c>
      <c r="P127" s="20">
        <v>0</v>
      </c>
      <c r="Q127" s="10">
        <v>0</v>
      </c>
      <c r="R127" s="10">
        <v>0</v>
      </c>
      <c r="S127" s="12">
        <v>0</v>
      </c>
      <c r="T127" s="20">
        <v>0</v>
      </c>
      <c r="U127" s="20">
        <v>0</v>
      </c>
      <c r="V127" s="13"/>
      <c r="W127" s="13"/>
      <c r="X127" s="14"/>
      <c r="Y127" s="14"/>
    </row>
    <row r="128" spans="1:25" s="2" customFormat="1" ht="16.5" customHeight="1">
      <c r="A128" s="13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3" t="s">
        <v>195</v>
      </c>
      <c r="N128" s="10">
        <v>0</v>
      </c>
      <c r="O128" s="20">
        <v>0</v>
      </c>
      <c r="P128" s="20">
        <v>0</v>
      </c>
      <c r="Q128" s="10">
        <v>0</v>
      </c>
      <c r="R128" s="10">
        <v>0</v>
      </c>
      <c r="S128" s="12">
        <v>0</v>
      </c>
      <c r="T128" s="20">
        <v>0</v>
      </c>
      <c r="U128" s="20">
        <v>0</v>
      </c>
      <c r="V128" s="13"/>
      <c r="W128" s="13"/>
      <c r="X128" s="14"/>
      <c r="Y128" s="14"/>
    </row>
    <row r="129" spans="1:25" s="2" customFormat="1" ht="16.5" customHeight="1">
      <c r="A129" s="13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3" t="s">
        <v>196</v>
      </c>
      <c r="N129" s="10">
        <v>0</v>
      </c>
      <c r="O129" s="20">
        <v>0</v>
      </c>
      <c r="P129" s="20">
        <v>0</v>
      </c>
      <c r="Q129" s="10">
        <v>0</v>
      </c>
      <c r="R129" s="10">
        <v>0</v>
      </c>
      <c r="S129" s="12">
        <v>0</v>
      </c>
      <c r="T129" s="20">
        <v>0</v>
      </c>
      <c r="U129" s="20">
        <v>0</v>
      </c>
      <c r="V129" s="13"/>
      <c r="W129" s="13"/>
      <c r="X129" s="14"/>
      <c r="Y129" s="14"/>
    </row>
    <row r="130" spans="1:25" s="2" customFormat="1" ht="16.5" customHeight="1">
      <c r="A130" s="13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1" t="s">
        <v>197</v>
      </c>
      <c r="N130" s="10">
        <v>0</v>
      </c>
      <c r="O130" s="20">
        <v>0</v>
      </c>
      <c r="P130" s="20">
        <v>0</v>
      </c>
      <c r="Q130" s="10">
        <v>0</v>
      </c>
      <c r="R130" s="10">
        <v>0</v>
      </c>
      <c r="S130" s="12">
        <v>0</v>
      </c>
      <c r="T130" s="20">
        <v>0</v>
      </c>
      <c r="U130" s="20">
        <v>0</v>
      </c>
      <c r="V130" s="13"/>
      <c r="W130" s="13"/>
      <c r="X130" s="14"/>
      <c r="Y130" s="14"/>
    </row>
    <row r="131" spans="1:25" s="2" customFormat="1" ht="16.5" customHeight="1">
      <c r="A131" s="13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1" t="s">
        <v>198</v>
      </c>
      <c r="N131" s="19">
        <v>0</v>
      </c>
      <c r="O131" s="20">
        <v>0</v>
      </c>
      <c r="P131" s="20">
        <v>0</v>
      </c>
      <c r="Q131" s="19">
        <v>0</v>
      </c>
      <c r="R131" s="19">
        <v>0</v>
      </c>
      <c r="S131" s="20">
        <v>0</v>
      </c>
      <c r="T131" s="20">
        <v>0</v>
      </c>
      <c r="U131" s="20">
        <v>0</v>
      </c>
      <c r="V131" s="13"/>
      <c r="W131" s="13"/>
      <c r="X131" s="14"/>
      <c r="Y131" s="14"/>
    </row>
    <row r="132" spans="1:25" s="2" customFormat="1" ht="16.5" customHeight="1">
      <c r="A132" s="11" t="s">
        <v>199</v>
      </c>
      <c r="B132" s="10">
        <v>0</v>
      </c>
      <c r="C132" s="12">
        <v>0</v>
      </c>
      <c r="D132" s="12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2">
        <v>0</v>
      </c>
      <c r="K132" s="20">
        <v>0</v>
      </c>
      <c r="L132" s="20">
        <v>0</v>
      </c>
      <c r="M132" s="11" t="s">
        <v>200</v>
      </c>
      <c r="N132" s="10">
        <f aca="true" t="shared" si="34" ref="N132:U132">SUM(N133,N138,N139)</f>
        <v>0</v>
      </c>
      <c r="O132" s="19">
        <f t="shared" si="34"/>
        <v>0</v>
      </c>
      <c r="P132" s="19">
        <f t="shared" si="34"/>
        <v>0</v>
      </c>
      <c r="Q132" s="10">
        <f t="shared" si="34"/>
        <v>0</v>
      </c>
      <c r="R132" s="10">
        <f t="shared" si="34"/>
        <v>0</v>
      </c>
      <c r="S132" s="10">
        <f t="shared" si="34"/>
        <v>0</v>
      </c>
      <c r="T132" s="19">
        <f t="shared" si="34"/>
        <v>0</v>
      </c>
      <c r="U132" s="19">
        <f t="shared" si="34"/>
        <v>0</v>
      </c>
      <c r="V132" s="13">
        <v>1030115</v>
      </c>
      <c r="W132" s="11" t="s">
        <v>201</v>
      </c>
      <c r="X132" s="10">
        <v>0</v>
      </c>
      <c r="Y132" s="10">
        <f>SUM(B132:L132)-SUM(N132:U132)-X132-H132</f>
        <v>0</v>
      </c>
    </row>
    <row r="133" spans="1:25" s="2" customFormat="1" ht="16.5" customHeight="1">
      <c r="A133" s="13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1" t="s">
        <v>202</v>
      </c>
      <c r="N133" s="10">
        <f aca="true" t="shared" si="35" ref="N133:U133">SUM(N134:N137)</f>
        <v>0</v>
      </c>
      <c r="O133" s="19">
        <f t="shared" si="35"/>
        <v>0</v>
      </c>
      <c r="P133" s="19">
        <f t="shared" si="35"/>
        <v>0</v>
      </c>
      <c r="Q133" s="10">
        <f t="shared" si="35"/>
        <v>0</v>
      </c>
      <c r="R133" s="10">
        <f t="shared" si="35"/>
        <v>0</v>
      </c>
      <c r="S133" s="10">
        <f t="shared" si="35"/>
        <v>0</v>
      </c>
      <c r="T133" s="19">
        <f t="shared" si="35"/>
        <v>0</v>
      </c>
      <c r="U133" s="19">
        <f t="shared" si="35"/>
        <v>0</v>
      </c>
      <c r="V133" s="13"/>
      <c r="W133" s="13"/>
      <c r="X133" s="14"/>
      <c r="Y133" s="14"/>
    </row>
    <row r="134" spans="1:25" s="2" customFormat="1" ht="16.5" customHeight="1">
      <c r="A134" s="13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3" t="s">
        <v>203</v>
      </c>
      <c r="N134" s="10">
        <v>0</v>
      </c>
      <c r="O134" s="20">
        <v>0</v>
      </c>
      <c r="P134" s="20">
        <v>0</v>
      </c>
      <c r="Q134" s="10">
        <v>0</v>
      </c>
      <c r="R134" s="10">
        <v>0</v>
      </c>
      <c r="S134" s="12">
        <v>0</v>
      </c>
      <c r="T134" s="20">
        <v>0</v>
      </c>
      <c r="U134" s="20">
        <v>0</v>
      </c>
      <c r="V134" s="13"/>
      <c r="W134" s="13"/>
      <c r="X134" s="14"/>
      <c r="Y134" s="14"/>
    </row>
    <row r="135" spans="1:25" s="2" customFormat="1" ht="16.5" customHeight="1">
      <c r="A135" s="13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3" t="s">
        <v>204</v>
      </c>
      <c r="N135" s="10">
        <v>0</v>
      </c>
      <c r="O135" s="20">
        <v>0</v>
      </c>
      <c r="P135" s="20">
        <v>0</v>
      </c>
      <c r="Q135" s="10">
        <v>0</v>
      </c>
      <c r="R135" s="10">
        <v>0</v>
      </c>
      <c r="S135" s="12">
        <v>0</v>
      </c>
      <c r="T135" s="20">
        <v>0</v>
      </c>
      <c r="U135" s="20">
        <v>0</v>
      </c>
      <c r="V135" s="13"/>
      <c r="W135" s="13"/>
      <c r="X135" s="14"/>
      <c r="Y135" s="14"/>
    </row>
    <row r="136" spans="1:25" s="2" customFormat="1" ht="16.5" customHeight="1">
      <c r="A136" s="13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3" t="s">
        <v>205</v>
      </c>
      <c r="N136" s="10">
        <v>0</v>
      </c>
      <c r="O136" s="20">
        <v>0</v>
      </c>
      <c r="P136" s="20">
        <v>0</v>
      </c>
      <c r="Q136" s="10">
        <v>0</v>
      </c>
      <c r="R136" s="10">
        <v>0</v>
      </c>
      <c r="S136" s="12">
        <v>0</v>
      </c>
      <c r="T136" s="20">
        <v>0</v>
      </c>
      <c r="U136" s="20">
        <v>0</v>
      </c>
      <c r="V136" s="13"/>
      <c r="W136" s="13"/>
      <c r="X136" s="14"/>
      <c r="Y136" s="14"/>
    </row>
    <row r="137" spans="1:25" s="2" customFormat="1" ht="16.5" customHeight="1">
      <c r="A137" s="1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3" t="s">
        <v>206</v>
      </c>
      <c r="N137" s="10">
        <v>0</v>
      </c>
      <c r="O137" s="20">
        <v>0</v>
      </c>
      <c r="P137" s="20">
        <v>0</v>
      </c>
      <c r="Q137" s="10">
        <v>0</v>
      </c>
      <c r="R137" s="10">
        <v>0</v>
      </c>
      <c r="S137" s="12">
        <v>0</v>
      </c>
      <c r="T137" s="20">
        <v>0</v>
      </c>
      <c r="U137" s="20">
        <v>0</v>
      </c>
      <c r="V137" s="13"/>
      <c r="W137" s="13"/>
      <c r="X137" s="14"/>
      <c r="Y137" s="14"/>
    </row>
    <row r="138" spans="1:25" s="2" customFormat="1" ht="16.5" customHeight="1">
      <c r="A138" s="13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1" t="s">
        <v>207</v>
      </c>
      <c r="N138" s="10">
        <v>0</v>
      </c>
      <c r="O138" s="20">
        <v>0</v>
      </c>
      <c r="P138" s="20">
        <v>0</v>
      </c>
      <c r="Q138" s="10">
        <v>0</v>
      </c>
      <c r="R138" s="10">
        <v>0</v>
      </c>
      <c r="S138" s="12">
        <v>0</v>
      </c>
      <c r="T138" s="20">
        <v>0</v>
      </c>
      <c r="U138" s="20">
        <v>0</v>
      </c>
      <c r="V138" s="13"/>
      <c r="W138" s="13"/>
      <c r="X138" s="14"/>
      <c r="Y138" s="14"/>
    </row>
    <row r="139" spans="1:25" s="2" customFormat="1" ht="16.5" customHeight="1">
      <c r="A139" s="13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1" t="s">
        <v>208</v>
      </c>
      <c r="N139" s="19">
        <v>0</v>
      </c>
      <c r="O139" s="20">
        <v>0</v>
      </c>
      <c r="P139" s="20">
        <v>0</v>
      </c>
      <c r="Q139" s="19">
        <v>0</v>
      </c>
      <c r="R139" s="19">
        <v>0</v>
      </c>
      <c r="S139" s="20">
        <v>0</v>
      </c>
      <c r="T139" s="20">
        <v>0</v>
      </c>
      <c r="U139" s="20">
        <v>0</v>
      </c>
      <c r="V139" s="13"/>
      <c r="W139" s="13"/>
      <c r="X139" s="14"/>
      <c r="Y139" s="14"/>
    </row>
    <row r="140" spans="1:25" s="2" customFormat="1" ht="16.5" customHeight="1">
      <c r="A140" s="11" t="s">
        <v>209</v>
      </c>
      <c r="B140" s="10">
        <v>0</v>
      </c>
      <c r="C140" s="12">
        <v>0</v>
      </c>
      <c r="D140" s="12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2">
        <v>0</v>
      </c>
      <c r="K140" s="20">
        <v>0</v>
      </c>
      <c r="L140" s="20">
        <v>0</v>
      </c>
      <c r="M140" s="11" t="s">
        <v>210</v>
      </c>
      <c r="N140" s="10">
        <f aca="true" t="shared" si="36" ref="N140:U140">SUM(N141:N148)</f>
        <v>0</v>
      </c>
      <c r="O140" s="19">
        <f t="shared" si="36"/>
        <v>0</v>
      </c>
      <c r="P140" s="19">
        <f t="shared" si="36"/>
        <v>0</v>
      </c>
      <c r="Q140" s="10">
        <f t="shared" si="36"/>
        <v>0</v>
      </c>
      <c r="R140" s="10">
        <f t="shared" si="36"/>
        <v>0</v>
      </c>
      <c r="S140" s="10">
        <f t="shared" si="36"/>
        <v>0</v>
      </c>
      <c r="T140" s="19">
        <f t="shared" si="36"/>
        <v>0</v>
      </c>
      <c r="U140" s="19">
        <f t="shared" si="36"/>
        <v>0</v>
      </c>
      <c r="V140" s="13">
        <v>1030106</v>
      </c>
      <c r="W140" s="11" t="s">
        <v>211</v>
      </c>
      <c r="X140" s="10">
        <v>0</v>
      </c>
      <c r="Y140" s="10">
        <f>SUM(B140:L140)-SUM(N140:U140)-X140-H140</f>
        <v>0</v>
      </c>
    </row>
    <row r="141" spans="1:25" s="2" customFormat="1" ht="16.5" customHeight="1">
      <c r="A141" s="13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3" t="s">
        <v>212</v>
      </c>
      <c r="N141" s="10">
        <v>0</v>
      </c>
      <c r="O141" s="20">
        <v>0</v>
      </c>
      <c r="P141" s="20">
        <v>0</v>
      </c>
      <c r="Q141" s="10">
        <v>0</v>
      </c>
      <c r="R141" s="10">
        <v>0</v>
      </c>
      <c r="S141" s="12">
        <v>0</v>
      </c>
      <c r="T141" s="20">
        <v>0</v>
      </c>
      <c r="U141" s="20">
        <v>0</v>
      </c>
      <c r="V141" s="13"/>
      <c r="W141" s="13"/>
      <c r="X141" s="14"/>
      <c r="Y141" s="14"/>
    </row>
    <row r="142" spans="1:25" s="2" customFormat="1" ht="16.5" customHeight="1">
      <c r="A142" s="13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3" t="s">
        <v>213</v>
      </c>
      <c r="N142" s="10">
        <v>0</v>
      </c>
      <c r="O142" s="20">
        <v>0</v>
      </c>
      <c r="P142" s="20">
        <v>0</v>
      </c>
      <c r="Q142" s="10">
        <v>0</v>
      </c>
      <c r="R142" s="10">
        <v>0</v>
      </c>
      <c r="S142" s="12">
        <v>0</v>
      </c>
      <c r="T142" s="20">
        <v>0</v>
      </c>
      <c r="U142" s="20">
        <v>0</v>
      </c>
      <c r="V142" s="13"/>
      <c r="W142" s="13"/>
      <c r="X142" s="14"/>
      <c r="Y142" s="14"/>
    </row>
    <row r="143" spans="1:25" s="2" customFormat="1" ht="16.5" customHeight="1">
      <c r="A143" s="13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3" t="s">
        <v>214</v>
      </c>
      <c r="N143" s="10">
        <v>0</v>
      </c>
      <c r="O143" s="20">
        <v>0</v>
      </c>
      <c r="P143" s="20">
        <v>0</v>
      </c>
      <c r="Q143" s="10">
        <v>0</v>
      </c>
      <c r="R143" s="10">
        <v>0</v>
      </c>
      <c r="S143" s="12">
        <v>0</v>
      </c>
      <c r="T143" s="20">
        <v>0</v>
      </c>
      <c r="U143" s="20">
        <v>0</v>
      </c>
      <c r="V143" s="13"/>
      <c r="W143" s="13"/>
      <c r="X143" s="14"/>
      <c r="Y143" s="14"/>
    </row>
    <row r="144" spans="1:25" s="2" customFormat="1" ht="16.5" customHeight="1">
      <c r="A144" s="13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3" t="s">
        <v>215</v>
      </c>
      <c r="N144" s="10">
        <v>0</v>
      </c>
      <c r="O144" s="20">
        <v>0</v>
      </c>
      <c r="P144" s="20">
        <v>0</v>
      </c>
      <c r="Q144" s="10">
        <v>0</v>
      </c>
      <c r="R144" s="10">
        <v>0</v>
      </c>
      <c r="S144" s="12">
        <v>0</v>
      </c>
      <c r="T144" s="20">
        <v>0</v>
      </c>
      <c r="U144" s="20">
        <v>0</v>
      </c>
      <c r="V144" s="13"/>
      <c r="W144" s="13"/>
      <c r="X144" s="14"/>
      <c r="Y144" s="14"/>
    </row>
    <row r="145" spans="1:25" s="2" customFormat="1" ht="16.5" customHeight="1">
      <c r="A145" s="13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3" t="s">
        <v>216</v>
      </c>
      <c r="N145" s="10">
        <v>0</v>
      </c>
      <c r="O145" s="20">
        <v>0</v>
      </c>
      <c r="P145" s="20">
        <v>0</v>
      </c>
      <c r="Q145" s="10">
        <v>0</v>
      </c>
      <c r="R145" s="10">
        <v>0</v>
      </c>
      <c r="S145" s="12">
        <v>0</v>
      </c>
      <c r="T145" s="20">
        <v>0</v>
      </c>
      <c r="U145" s="20">
        <v>0</v>
      </c>
      <c r="V145" s="13"/>
      <c r="W145" s="13"/>
      <c r="X145" s="14"/>
      <c r="Y145" s="14"/>
    </row>
    <row r="146" spans="1:25" s="2" customFormat="1" ht="16.5" customHeight="1">
      <c r="A146" s="13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3" t="s">
        <v>217</v>
      </c>
      <c r="N146" s="10">
        <v>0</v>
      </c>
      <c r="O146" s="20">
        <v>0</v>
      </c>
      <c r="P146" s="20">
        <v>0</v>
      </c>
      <c r="Q146" s="10">
        <v>0</v>
      </c>
      <c r="R146" s="10">
        <v>0</v>
      </c>
      <c r="S146" s="12">
        <v>0</v>
      </c>
      <c r="T146" s="20">
        <v>0</v>
      </c>
      <c r="U146" s="20">
        <v>0</v>
      </c>
      <c r="V146" s="13"/>
      <c r="W146" s="13"/>
      <c r="X146" s="14"/>
      <c r="Y146" s="14"/>
    </row>
    <row r="147" spans="1:25" s="2" customFormat="1" ht="16.5" customHeight="1">
      <c r="A147" s="13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3" t="s">
        <v>218</v>
      </c>
      <c r="N147" s="10">
        <v>0</v>
      </c>
      <c r="O147" s="20">
        <v>0</v>
      </c>
      <c r="P147" s="20">
        <v>0</v>
      </c>
      <c r="Q147" s="10">
        <v>0</v>
      </c>
      <c r="R147" s="10">
        <v>0</v>
      </c>
      <c r="S147" s="12">
        <v>0</v>
      </c>
      <c r="T147" s="20">
        <v>0</v>
      </c>
      <c r="U147" s="20">
        <v>0</v>
      </c>
      <c r="V147" s="13"/>
      <c r="W147" s="13"/>
      <c r="X147" s="14"/>
      <c r="Y147" s="14"/>
    </row>
    <row r="148" spans="1:25" s="2" customFormat="1" ht="16.5" customHeight="1">
      <c r="A148" s="13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3" t="s">
        <v>219</v>
      </c>
      <c r="N148" s="10">
        <v>0</v>
      </c>
      <c r="O148" s="20">
        <v>0</v>
      </c>
      <c r="P148" s="20">
        <v>0</v>
      </c>
      <c r="Q148" s="10">
        <v>0</v>
      </c>
      <c r="R148" s="19">
        <v>0</v>
      </c>
      <c r="S148" s="20">
        <v>0</v>
      </c>
      <c r="T148" s="20">
        <v>0</v>
      </c>
      <c r="U148" s="20">
        <v>0</v>
      </c>
      <c r="V148" s="13"/>
      <c r="W148" s="13"/>
      <c r="X148" s="14"/>
      <c r="Y148" s="14"/>
    </row>
    <row r="149" spans="1:25" s="2" customFormat="1" ht="16.5" customHeight="1">
      <c r="A149" s="11" t="s">
        <v>220</v>
      </c>
      <c r="B149" s="10">
        <v>0</v>
      </c>
      <c r="C149" s="12">
        <v>0</v>
      </c>
      <c r="D149" s="12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2">
        <v>0</v>
      </c>
      <c r="K149" s="20">
        <v>0</v>
      </c>
      <c r="L149" s="20">
        <v>0</v>
      </c>
      <c r="M149" s="11" t="s">
        <v>221</v>
      </c>
      <c r="N149" s="10">
        <f aca="true" t="shared" si="37" ref="N149:U149">SUM(N150:N155)</f>
        <v>0</v>
      </c>
      <c r="O149" s="19">
        <f t="shared" si="37"/>
        <v>0</v>
      </c>
      <c r="P149" s="19">
        <f t="shared" si="37"/>
        <v>0</v>
      </c>
      <c r="Q149" s="10">
        <f t="shared" si="37"/>
        <v>0</v>
      </c>
      <c r="R149" s="10">
        <f t="shared" si="37"/>
        <v>0</v>
      </c>
      <c r="S149" s="10">
        <f t="shared" si="37"/>
        <v>0</v>
      </c>
      <c r="T149" s="19">
        <f t="shared" si="37"/>
        <v>0</v>
      </c>
      <c r="U149" s="19">
        <f t="shared" si="37"/>
        <v>0</v>
      </c>
      <c r="V149" s="13">
        <v>1030171</v>
      </c>
      <c r="W149" s="11" t="s">
        <v>222</v>
      </c>
      <c r="X149" s="10">
        <v>0</v>
      </c>
      <c r="Y149" s="10">
        <f>SUM(B149:L149)-SUM(N149:U149)-X149-H149</f>
        <v>0</v>
      </c>
    </row>
    <row r="150" spans="1:25" s="2" customFormat="1" ht="16.5" customHeight="1">
      <c r="A150" s="13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3" t="s">
        <v>223</v>
      </c>
      <c r="N150" s="10">
        <v>0</v>
      </c>
      <c r="O150" s="20">
        <v>0</v>
      </c>
      <c r="P150" s="20">
        <v>0</v>
      </c>
      <c r="Q150" s="10">
        <v>0</v>
      </c>
      <c r="R150" s="10">
        <v>0</v>
      </c>
      <c r="S150" s="12">
        <v>0</v>
      </c>
      <c r="T150" s="20">
        <v>0</v>
      </c>
      <c r="U150" s="20">
        <v>0</v>
      </c>
      <c r="V150" s="13"/>
      <c r="W150" s="13"/>
      <c r="X150" s="14"/>
      <c r="Y150" s="14"/>
    </row>
    <row r="151" spans="1:25" s="2" customFormat="1" ht="16.5" customHeight="1">
      <c r="A151" s="13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3" t="s">
        <v>224</v>
      </c>
      <c r="N151" s="10">
        <v>0</v>
      </c>
      <c r="O151" s="20">
        <v>0</v>
      </c>
      <c r="P151" s="20">
        <v>0</v>
      </c>
      <c r="Q151" s="10">
        <v>0</v>
      </c>
      <c r="R151" s="10">
        <v>0</v>
      </c>
      <c r="S151" s="12">
        <v>0</v>
      </c>
      <c r="T151" s="20">
        <v>0</v>
      </c>
      <c r="U151" s="20">
        <v>0</v>
      </c>
      <c r="V151" s="13"/>
      <c r="W151" s="13"/>
      <c r="X151" s="14"/>
      <c r="Y151" s="14"/>
    </row>
    <row r="152" spans="1:25" s="2" customFormat="1" ht="16.5" customHeight="1">
      <c r="A152" s="13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3" t="s">
        <v>225</v>
      </c>
      <c r="N152" s="10">
        <v>0</v>
      </c>
      <c r="O152" s="20">
        <v>0</v>
      </c>
      <c r="P152" s="20">
        <v>0</v>
      </c>
      <c r="Q152" s="10">
        <v>0</v>
      </c>
      <c r="R152" s="10">
        <v>0</v>
      </c>
      <c r="S152" s="12">
        <v>0</v>
      </c>
      <c r="T152" s="20">
        <v>0</v>
      </c>
      <c r="U152" s="20">
        <v>0</v>
      </c>
      <c r="V152" s="13"/>
      <c r="W152" s="13"/>
      <c r="X152" s="14"/>
      <c r="Y152" s="14"/>
    </row>
    <row r="153" spans="1:25" s="2" customFormat="1" ht="16.5" customHeight="1">
      <c r="A153" s="13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3" t="s">
        <v>226</v>
      </c>
      <c r="N153" s="10">
        <v>0</v>
      </c>
      <c r="O153" s="20">
        <v>0</v>
      </c>
      <c r="P153" s="20">
        <v>0</v>
      </c>
      <c r="Q153" s="10">
        <v>0</v>
      </c>
      <c r="R153" s="10">
        <v>0</v>
      </c>
      <c r="S153" s="12">
        <v>0</v>
      </c>
      <c r="T153" s="20">
        <v>0</v>
      </c>
      <c r="U153" s="20">
        <v>0</v>
      </c>
      <c r="V153" s="13"/>
      <c r="W153" s="13"/>
      <c r="X153" s="14"/>
      <c r="Y153" s="14"/>
    </row>
    <row r="154" spans="1:25" s="2" customFormat="1" ht="16.5" customHeight="1">
      <c r="A154" s="13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3" t="s">
        <v>227</v>
      </c>
      <c r="N154" s="10">
        <v>0</v>
      </c>
      <c r="O154" s="20">
        <v>0</v>
      </c>
      <c r="P154" s="20">
        <v>0</v>
      </c>
      <c r="Q154" s="10">
        <v>0</v>
      </c>
      <c r="R154" s="10">
        <v>0</v>
      </c>
      <c r="S154" s="12">
        <v>0</v>
      </c>
      <c r="T154" s="20">
        <v>0</v>
      </c>
      <c r="U154" s="20">
        <v>0</v>
      </c>
      <c r="V154" s="13"/>
      <c r="W154" s="13"/>
      <c r="X154" s="14"/>
      <c r="Y154" s="14"/>
    </row>
    <row r="155" spans="1:25" s="2" customFormat="1" ht="16.5" customHeight="1">
      <c r="A155" s="13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3" t="s">
        <v>228</v>
      </c>
      <c r="N155" s="10">
        <v>0</v>
      </c>
      <c r="O155" s="20">
        <v>0</v>
      </c>
      <c r="P155" s="20">
        <v>0</v>
      </c>
      <c r="Q155" s="10">
        <v>0</v>
      </c>
      <c r="R155" s="19">
        <v>0</v>
      </c>
      <c r="S155" s="20">
        <v>0</v>
      </c>
      <c r="T155" s="20">
        <v>0</v>
      </c>
      <c r="U155" s="20">
        <v>0</v>
      </c>
      <c r="V155" s="13" t="s">
        <v>229</v>
      </c>
      <c r="W155" s="13"/>
      <c r="X155" s="14"/>
      <c r="Y155" s="14"/>
    </row>
    <row r="156" spans="1:25" s="2" customFormat="1" ht="16.5" customHeight="1">
      <c r="A156" s="11" t="s">
        <v>230</v>
      </c>
      <c r="B156" s="10">
        <v>0</v>
      </c>
      <c r="C156" s="12">
        <v>0</v>
      </c>
      <c r="D156" s="12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2">
        <v>0</v>
      </c>
      <c r="K156" s="20">
        <v>0</v>
      </c>
      <c r="L156" s="20">
        <v>0</v>
      </c>
      <c r="M156" s="11" t="s">
        <v>231</v>
      </c>
      <c r="N156" s="10">
        <f aca="true" t="shared" si="38" ref="N156:U156">SUM(N157:N164)</f>
        <v>0</v>
      </c>
      <c r="O156" s="19">
        <f t="shared" si="38"/>
        <v>0</v>
      </c>
      <c r="P156" s="19">
        <f t="shared" si="38"/>
        <v>0</v>
      </c>
      <c r="Q156" s="10">
        <f t="shared" si="38"/>
        <v>0</v>
      </c>
      <c r="R156" s="10">
        <f t="shared" si="38"/>
        <v>0</v>
      </c>
      <c r="S156" s="10">
        <f t="shared" si="38"/>
        <v>0</v>
      </c>
      <c r="T156" s="19">
        <f t="shared" si="38"/>
        <v>0</v>
      </c>
      <c r="U156" s="19">
        <f t="shared" si="38"/>
        <v>0</v>
      </c>
      <c r="V156" s="13">
        <v>1030110</v>
      </c>
      <c r="W156" s="11" t="s">
        <v>232</v>
      </c>
      <c r="X156" s="10">
        <v>0</v>
      </c>
      <c r="Y156" s="10">
        <f>SUM(B156:L156)-SUM(N156:U156)-X156-H156</f>
        <v>0</v>
      </c>
    </row>
    <row r="157" spans="1:25" s="2" customFormat="1" ht="16.5" customHeight="1">
      <c r="A157" s="13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3" t="s">
        <v>233</v>
      </c>
      <c r="N157" s="10">
        <v>0</v>
      </c>
      <c r="O157" s="20">
        <v>0</v>
      </c>
      <c r="P157" s="20">
        <v>0</v>
      </c>
      <c r="Q157" s="10">
        <v>0</v>
      </c>
      <c r="R157" s="10">
        <v>0</v>
      </c>
      <c r="S157" s="12">
        <v>0</v>
      </c>
      <c r="T157" s="20">
        <v>0</v>
      </c>
      <c r="U157" s="20">
        <v>0</v>
      </c>
      <c r="V157" s="13"/>
      <c r="W157" s="13"/>
      <c r="X157" s="14"/>
      <c r="Y157" s="14"/>
    </row>
    <row r="158" spans="1:25" s="2" customFormat="1" ht="16.5" customHeight="1">
      <c r="A158" s="13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3" t="s">
        <v>234</v>
      </c>
      <c r="N158" s="10">
        <v>0</v>
      </c>
      <c r="O158" s="20">
        <v>0</v>
      </c>
      <c r="P158" s="20">
        <v>0</v>
      </c>
      <c r="Q158" s="10">
        <v>0</v>
      </c>
      <c r="R158" s="10">
        <v>0</v>
      </c>
      <c r="S158" s="12">
        <v>0</v>
      </c>
      <c r="T158" s="20">
        <v>0</v>
      </c>
      <c r="U158" s="20">
        <v>0</v>
      </c>
      <c r="V158" s="13"/>
      <c r="W158" s="13"/>
      <c r="X158" s="14"/>
      <c r="Y158" s="14"/>
    </row>
    <row r="159" spans="1:25" s="2" customFormat="1" ht="16.5" customHeight="1">
      <c r="A159" s="13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3" t="s">
        <v>235</v>
      </c>
      <c r="N159" s="10">
        <v>0</v>
      </c>
      <c r="O159" s="20">
        <v>0</v>
      </c>
      <c r="P159" s="20">
        <v>0</v>
      </c>
      <c r="Q159" s="10">
        <v>0</v>
      </c>
      <c r="R159" s="10">
        <v>0</v>
      </c>
      <c r="S159" s="12">
        <v>0</v>
      </c>
      <c r="T159" s="20">
        <v>0</v>
      </c>
      <c r="U159" s="20">
        <v>0</v>
      </c>
      <c r="V159" s="13"/>
      <c r="W159" s="13"/>
      <c r="X159" s="14"/>
      <c r="Y159" s="14"/>
    </row>
    <row r="160" spans="1:25" s="2" customFormat="1" ht="16.5" customHeight="1">
      <c r="A160" s="13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3" t="s">
        <v>236</v>
      </c>
      <c r="N160" s="10">
        <v>0</v>
      </c>
      <c r="O160" s="20">
        <v>0</v>
      </c>
      <c r="P160" s="20">
        <v>0</v>
      </c>
      <c r="Q160" s="10">
        <v>0</v>
      </c>
      <c r="R160" s="10">
        <v>0</v>
      </c>
      <c r="S160" s="12">
        <v>0</v>
      </c>
      <c r="T160" s="20">
        <v>0</v>
      </c>
      <c r="U160" s="20">
        <v>0</v>
      </c>
      <c r="V160" s="13"/>
      <c r="W160" s="13"/>
      <c r="X160" s="14"/>
      <c r="Y160" s="14"/>
    </row>
    <row r="161" spans="1:25" s="2" customFormat="1" ht="16.5" customHeight="1">
      <c r="A161" s="13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3" t="s">
        <v>237</v>
      </c>
      <c r="N161" s="10">
        <v>0</v>
      </c>
      <c r="O161" s="20">
        <v>0</v>
      </c>
      <c r="P161" s="20">
        <v>0</v>
      </c>
      <c r="Q161" s="10">
        <v>0</v>
      </c>
      <c r="R161" s="10">
        <v>0</v>
      </c>
      <c r="S161" s="12">
        <v>0</v>
      </c>
      <c r="T161" s="20">
        <v>0</v>
      </c>
      <c r="U161" s="20">
        <v>0</v>
      </c>
      <c r="V161" s="13"/>
      <c r="W161" s="13"/>
      <c r="X161" s="14"/>
      <c r="Y161" s="14"/>
    </row>
    <row r="162" spans="1:25" s="2" customFormat="1" ht="16.5" customHeight="1">
      <c r="A162" s="13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3" t="s">
        <v>238</v>
      </c>
      <c r="N162" s="10">
        <v>0</v>
      </c>
      <c r="O162" s="20">
        <v>0</v>
      </c>
      <c r="P162" s="20">
        <v>0</v>
      </c>
      <c r="Q162" s="10">
        <v>0</v>
      </c>
      <c r="R162" s="10">
        <v>0</v>
      </c>
      <c r="S162" s="12">
        <v>0</v>
      </c>
      <c r="T162" s="20">
        <v>0</v>
      </c>
      <c r="U162" s="20">
        <v>0</v>
      </c>
      <c r="V162" s="13"/>
      <c r="W162" s="13"/>
      <c r="X162" s="14"/>
      <c r="Y162" s="14"/>
    </row>
    <row r="163" spans="1:25" s="2" customFormat="1" ht="16.5" customHeight="1">
      <c r="A163" s="13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3" t="s">
        <v>239</v>
      </c>
      <c r="N163" s="10">
        <v>0</v>
      </c>
      <c r="O163" s="20">
        <v>0</v>
      </c>
      <c r="P163" s="20">
        <v>0</v>
      </c>
      <c r="Q163" s="10">
        <v>0</v>
      </c>
      <c r="R163" s="10">
        <v>0</v>
      </c>
      <c r="S163" s="12">
        <v>0</v>
      </c>
      <c r="T163" s="20">
        <v>0</v>
      </c>
      <c r="U163" s="20">
        <v>0</v>
      </c>
      <c r="V163" s="13"/>
      <c r="W163" s="13"/>
      <c r="X163" s="14"/>
      <c r="Y163" s="14"/>
    </row>
    <row r="164" spans="1:25" s="2" customFormat="1" ht="16.5" customHeight="1">
      <c r="A164" s="1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3" t="s">
        <v>240</v>
      </c>
      <c r="N164" s="10">
        <v>0</v>
      </c>
      <c r="O164" s="20">
        <v>0</v>
      </c>
      <c r="P164" s="20">
        <v>0</v>
      </c>
      <c r="Q164" s="10">
        <v>0</v>
      </c>
      <c r="R164" s="19">
        <v>0</v>
      </c>
      <c r="S164" s="20">
        <v>0</v>
      </c>
      <c r="T164" s="20">
        <v>0</v>
      </c>
      <c r="U164" s="20">
        <v>0</v>
      </c>
      <c r="V164" s="13"/>
      <c r="W164" s="13"/>
      <c r="X164" s="14"/>
      <c r="Y164" s="14"/>
    </row>
    <row r="165" spans="1:25" s="2" customFormat="1" ht="16.5" customHeight="1">
      <c r="A165" s="11" t="s">
        <v>241</v>
      </c>
      <c r="B165" s="10">
        <v>0</v>
      </c>
      <c r="C165" s="12">
        <v>0</v>
      </c>
      <c r="D165" s="12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2">
        <v>0</v>
      </c>
      <c r="K165" s="20">
        <v>0</v>
      </c>
      <c r="L165" s="20">
        <v>0</v>
      </c>
      <c r="M165" s="11" t="s">
        <v>242</v>
      </c>
      <c r="N165" s="10">
        <f aca="true" t="shared" si="39" ref="N165:U165">SUM(N166,N172,N173)</f>
        <v>0</v>
      </c>
      <c r="O165" s="19">
        <f t="shared" si="39"/>
        <v>0</v>
      </c>
      <c r="P165" s="19">
        <f t="shared" si="39"/>
        <v>0</v>
      </c>
      <c r="Q165" s="10">
        <f t="shared" si="39"/>
        <v>0</v>
      </c>
      <c r="R165" s="10">
        <f t="shared" si="39"/>
        <v>0</v>
      </c>
      <c r="S165" s="10">
        <f t="shared" si="39"/>
        <v>0</v>
      </c>
      <c r="T165" s="19">
        <f t="shared" si="39"/>
        <v>0</v>
      </c>
      <c r="U165" s="19">
        <f t="shared" si="39"/>
        <v>0</v>
      </c>
      <c r="V165" s="13">
        <v>1030119</v>
      </c>
      <c r="W165" s="11" t="s">
        <v>243</v>
      </c>
      <c r="X165" s="10">
        <v>0</v>
      </c>
      <c r="Y165" s="10">
        <f>SUM(B165:L165)-SUM(N165:U165)-X165-H165</f>
        <v>0</v>
      </c>
    </row>
    <row r="166" spans="1:25" s="2" customFormat="1" ht="16.5" customHeight="1">
      <c r="A166" s="13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1" t="s">
        <v>244</v>
      </c>
      <c r="N166" s="10">
        <f aca="true" t="shared" si="40" ref="N166:U166">SUM(N167:N171)</f>
        <v>0</v>
      </c>
      <c r="O166" s="19">
        <f t="shared" si="40"/>
        <v>0</v>
      </c>
      <c r="P166" s="19">
        <f t="shared" si="40"/>
        <v>0</v>
      </c>
      <c r="Q166" s="10">
        <f t="shared" si="40"/>
        <v>0</v>
      </c>
      <c r="R166" s="10">
        <f t="shared" si="40"/>
        <v>0</v>
      </c>
      <c r="S166" s="10">
        <f t="shared" si="40"/>
        <v>0</v>
      </c>
      <c r="T166" s="19">
        <f t="shared" si="40"/>
        <v>0</v>
      </c>
      <c r="U166" s="19">
        <f t="shared" si="40"/>
        <v>0</v>
      </c>
      <c r="V166" s="13"/>
      <c r="W166" s="13"/>
      <c r="X166" s="14"/>
      <c r="Y166" s="14"/>
    </row>
    <row r="167" spans="1:25" s="2" customFormat="1" ht="16.5" customHeight="1">
      <c r="A167" s="13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3" t="s">
        <v>245</v>
      </c>
      <c r="N167" s="10">
        <v>0</v>
      </c>
      <c r="O167" s="20">
        <v>0</v>
      </c>
      <c r="P167" s="20">
        <v>0</v>
      </c>
      <c r="Q167" s="10">
        <v>0</v>
      </c>
      <c r="R167" s="10">
        <v>0</v>
      </c>
      <c r="S167" s="12">
        <v>0</v>
      </c>
      <c r="T167" s="20">
        <v>0</v>
      </c>
      <c r="U167" s="20">
        <v>0</v>
      </c>
      <c r="V167" s="13"/>
      <c r="W167" s="13"/>
      <c r="X167" s="14"/>
      <c r="Y167" s="14"/>
    </row>
    <row r="168" spans="1:25" s="2" customFormat="1" ht="16.5" customHeight="1">
      <c r="A168" s="13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3" t="s">
        <v>246</v>
      </c>
      <c r="N168" s="10">
        <v>0</v>
      </c>
      <c r="O168" s="20">
        <v>0</v>
      </c>
      <c r="P168" s="20">
        <v>0</v>
      </c>
      <c r="Q168" s="10">
        <v>0</v>
      </c>
      <c r="R168" s="10">
        <v>0</v>
      </c>
      <c r="S168" s="12">
        <v>0</v>
      </c>
      <c r="T168" s="20">
        <v>0</v>
      </c>
      <c r="U168" s="20">
        <v>0</v>
      </c>
      <c r="V168" s="13"/>
      <c r="W168" s="13"/>
      <c r="X168" s="14"/>
      <c r="Y168" s="14"/>
    </row>
    <row r="169" spans="1:25" s="2" customFormat="1" ht="16.5" customHeight="1">
      <c r="A169" s="13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3" t="s">
        <v>247</v>
      </c>
      <c r="N169" s="10">
        <v>0</v>
      </c>
      <c r="O169" s="20">
        <v>0</v>
      </c>
      <c r="P169" s="20">
        <v>0</v>
      </c>
      <c r="Q169" s="10">
        <v>0</v>
      </c>
      <c r="R169" s="10">
        <v>0</v>
      </c>
      <c r="S169" s="12">
        <v>0</v>
      </c>
      <c r="T169" s="20">
        <v>0</v>
      </c>
      <c r="U169" s="20">
        <v>0</v>
      </c>
      <c r="V169" s="13"/>
      <c r="W169" s="13"/>
      <c r="X169" s="14"/>
      <c r="Y169" s="14"/>
    </row>
    <row r="170" spans="1:25" s="2" customFormat="1" ht="16.5" customHeight="1">
      <c r="A170" s="13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3" t="s">
        <v>248</v>
      </c>
      <c r="N170" s="10">
        <v>0</v>
      </c>
      <c r="O170" s="20">
        <v>0</v>
      </c>
      <c r="P170" s="20">
        <v>0</v>
      </c>
      <c r="Q170" s="10">
        <v>0</v>
      </c>
      <c r="R170" s="10">
        <v>0</v>
      </c>
      <c r="S170" s="12">
        <v>0</v>
      </c>
      <c r="T170" s="20">
        <v>0</v>
      </c>
      <c r="U170" s="20">
        <v>0</v>
      </c>
      <c r="V170" s="13"/>
      <c r="W170" s="13"/>
      <c r="X170" s="14"/>
      <c r="Y170" s="14"/>
    </row>
    <row r="171" spans="1:25" s="2" customFormat="1" ht="16.5" customHeight="1">
      <c r="A171" s="13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3" t="s">
        <v>249</v>
      </c>
      <c r="N171" s="10">
        <v>0</v>
      </c>
      <c r="O171" s="20">
        <v>0</v>
      </c>
      <c r="P171" s="20">
        <v>0</v>
      </c>
      <c r="Q171" s="10">
        <v>0</v>
      </c>
      <c r="R171" s="10">
        <v>0</v>
      </c>
      <c r="S171" s="12">
        <v>0</v>
      </c>
      <c r="T171" s="20">
        <v>0</v>
      </c>
      <c r="U171" s="20">
        <v>0</v>
      </c>
      <c r="V171" s="13"/>
      <c r="W171" s="13"/>
      <c r="X171" s="14"/>
      <c r="Y171" s="14"/>
    </row>
    <row r="172" spans="1:25" s="2" customFormat="1" ht="16.5" customHeight="1">
      <c r="A172" s="13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1" t="s">
        <v>250</v>
      </c>
      <c r="N172" s="10">
        <v>0</v>
      </c>
      <c r="O172" s="20">
        <v>0</v>
      </c>
      <c r="P172" s="20">
        <v>0</v>
      </c>
      <c r="Q172" s="10">
        <v>0</v>
      </c>
      <c r="R172" s="10">
        <v>0</v>
      </c>
      <c r="S172" s="12">
        <v>0</v>
      </c>
      <c r="T172" s="20">
        <v>0</v>
      </c>
      <c r="U172" s="20">
        <v>0</v>
      </c>
      <c r="V172" s="13"/>
      <c r="W172" s="13"/>
      <c r="X172" s="14"/>
      <c r="Y172" s="14"/>
    </row>
    <row r="173" spans="1:25" s="2" customFormat="1" ht="16.5" customHeight="1">
      <c r="A173" s="13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1" t="s">
        <v>251</v>
      </c>
      <c r="N173" s="19">
        <v>0</v>
      </c>
      <c r="O173" s="20">
        <v>0</v>
      </c>
      <c r="P173" s="20">
        <v>0</v>
      </c>
      <c r="Q173" s="19">
        <v>0</v>
      </c>
      <c r="R173" s="19">
        <v>0</v>
      </c>
      <c r="S173" s="20">
        <v>0</v>
      </c>
      <c r="T173" s="20">
        <v>0</v>
      </c>
      <c r="U173" s="20">
        <v>0</v>
      </c>
      <c r="V173" s="13"/>
      <c r="W173" s="13"/>
      <c r="X173" s="14"/>
      <c r="Y173" s="14"/>
    </row>
    <row r="174" spans="1:25" s="2" customFormat="1" ht="16.5" customHeight="1">
      <c r="A174" s="11" t="s">
        <v>252</v>
      </c>
      <c r="B174" s="10">
        <f aca="true" t="shared" si="41" ref="B174:L174">SUM(B175:B176)</f>
        <v>0</v>
      </c>
      <c r="C174" s="10">
        <f t="shared" si="41"/>
        <v>0</v>
      </c>
      <c r="D174" s="10">
        <f t="shared" si="41"/>
        <v>0</v>
      </c>
      <c r="E174" s="10">
        <f t="shared" si="41"/>
        <v>0</v>
      </c>
      <c r="F174" s="10">
        <f t="shared" si="41"/>
        <v>0</v>
      </c>
      <c r="G174" s="10">
        <f t="shared" si="41"/>
        <v>0</v>
      </c>
      <c r="H174" s="10">
        <f t="shared" si="41"/>
        <v>0</v>
      </c>
      <c r="I174" s="10">
        <f t="shared" si="41"/>
        <v>0</v>
      </c>
      <c r="J174" s="10">
        <f t="shared" si="41"/>
        <v>0</v>
      </c>
      <c r="K174" s="19">
        <f t="shared" si="41"/>
        <v>0</v>
      </c>
      <c r="L174" s="19">
        <f t="shared" si="41"/>
        <v>0</v>
      </c>
      <c r="M174" s="11" t="s">
        <v>253</v>
      </c>
      <c r="N174" s="10">
        <f aca="true" t="shared" si="42" ref="N174:U174">SUM(N175:N177)</f>
        <v>0</v>
      </c>
      <c r="O174" s="19">
        <f t="shared" si="42"/>
        <v>0</v>
      </c>
      <c r="P174" s="19">
        <f t="shared" si="42"/>
        <v>0</v>
      </c>
      <c r="Q174" s="10">
        <f t="shared" si="42"/>
        <v>0</v>
      </c>
      <c r="R174" s="10">
        <f t="shared" si="42"/>
        <v>0</v>
      </c>
      <c r="S174" s="10">
        <f t="shared" si="42"/>
        <v>0</v>
      </c>
      <c r="T174" s="19">
        <f t="shared" si="42"/>
        <v>0</v>
      </c>
      <c r="U174" s="19">
        <f t="shared" si="42"/>
        <v>0</v>
      </c>
      <c r="V174" s="13">
        <v>1030102</v>
      </c>
      <c r="W174" s="11" t="s">
        <v>254</v>
      </c>
      <c r="X174" s="10">
        <f>X175+X176</f>
        <v>0</v>
      </c>
      <c r="Y174" s="10">
        <f>SUM(Y175:Y176)</f>
        <v>0</v>
      </c>
    </row>
    <row r="175" spans="1:25" s="2" customFormat="1" ht="16.5" customHeight="1">
      <c r="A175" s="13" t="s">
        <v>255</v>
      </c>
      <c r="B175" s="10">
        <v>0</v>
      </c>
      <c r="C175" s="12">
        <v>0</v>
      </c>
      <c r="D175" s="12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2">
        <v>0</v>
      </c>
      <c r="K175" s="20">
        <v>0</v>
      </c>
      <c r="L175" s="20">
        <v>0</v>
      </c>
      <c r="M175" s="13" t="s">
        <v>256</v>
      </c>
      <c r="N175" s="10">
        <v>0</v>
      </c>
      <c r="O175" s="20">
        <v>0</v>
      </c>
      <c r="P175" s="20">
        <v>0</v>
      </c>
      <c r="Q175" s="10">
        <v>0</v>
      </c>
      <c r="R175" s="10">
        <v>0</v>
      </c>
      <c r="S175" s="12">
        <v>0</v>
      </c>
      <c r="T175" s="20">
        <v>0</v>
      </c>
      <c r="U175" s="20">
        <v>0</v>
      </c>
      <c r="V175" s="13">
        <v>103010201</v>
      </c>
      <c r="W175" s="13" t="s">
        <v>257</v>
      </c>
      <c r="X175" s="10">
        <v>0</v>
      </c>
      <c r="Y175" s="10">
        <v>0</v>
      </c>
    </row>
    <row r="176" spans="1:25" s="2" customFormat="1" ht="16.5" customHeight="1">
      <c r="A176" s="13" t="s">
        <v>258</v>
      </c>
      <c r="B176" s="10">
        <v>0</v>
      </c>
      <c r="C176" s="12">
        <v>0</v>
      </c>
      <c r="D176" s="12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2">
        <v>0</v>
      </c>
      <c r="K176" s="20">
        <v>0</v>
      </c>
      <c r="L176" s="20">
        <v>0</v>
      </c>
      <c r="M176" s="13" t="s">
        <v>259</v>
      </c>
      <c r="N176" s="10">
        <v>0</v>
      </c>
      <c r="O176" s="20">
        <v>0</v>
      </c>
      <c r="P176" s="20">
        <v>0</v>
      </c>
      <c r="Q176" s="10">
        <v>0</v>
      </c>
      <c r="R176" s="10">
        <v>0</v>
      </c>
      <c r="S176" s="12">
        <v>0</v>
      </c>
      <c r="T176" s="20">
        <v>0</v>
      </c>
      <c r="U176" s="20">
        <v>0</v>
      </c>
      <c r="V176" s="13">
        <v>103010202</v>
      </c>
      <c r="W176" s="13" t="s">
        <v>260</v>
      </c>
      <c r="X176" s="10">
        <v>0</v>
      </c>
      <c r="Y176" s="10">
        <v>0</v>
      </c>
    </row>
    <row r="177" spans="1:25" s="2" customFormat="1" ht="16.5" customHeight="1">
      <c r="A177" s="13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3" t="s">
        <v>261</v>
      </c>
      <c r="N177" s="10">
        <v>0</v>
      </c>
      <c r="O177" s="20">
        <v>0</v>
      </c>
      <c r="P177" s="20">
        <v>0</v>
      </c>
      <c r="Q177" s="10">
        <v>0</v>
      </c>
      <c r="R177" s="19">
        <v>0</v>
      </c>
      <c r="S177" s="20">
        <v>0</v>
      </c>
      <c r="T177" s="20">
        <v>0</v>
      </c>
      <c r="U177" s="20">
        <v>0</v>
      </c>
      <c r="V177" s="13"/>
      <c r="W177" s="13"/>
      <c r="X177" s="14"/>
      <c r="Y177" s="14"/>
    </row>
    <row r="178" spans="1:25" s="2" customFormat="1" ht="16.5" customHeight="1">
      <c r="A178" s="11" t="s">
        <v>262</v>
      </c>
      <c r="B178" s="10">
        <v>0</v>
      </c>
      <c r="C178" s="12">
        <v>50</v>
      </c>
      <c r="D178" s="12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2">
        <v>0</v>
      </c>
      <c r="K178" s="20">
        <v>0</v>
      </c>
      <c r="L178" s="20">
        <v>0</v>
      </c>
      <c r="M178" s="11" t="s">
        <v>263</v>
      </c>
      <c r="N178" s="10">
        <f aca="true" t="shared" si="43" ref="N178:U178">SUM(N179:N183)</f>
        <v>50</v>
      </c>
      <c r="O178" s="19">
        <f t="shared" si="43"/>
        <v>0</v>
      </c>
      <c r="P178" s="19">
        <f t="shared" si="43"/>
        <v>0</v>
      </c>
      <c r="Q178" s="10">
        <f t="shared" si="43"/>
        <v>0</v>
      </c>
      <c r="R178" s="10">
        <f t="shared" si="43"/>
        <v>0</v>
      </c>
      <c r="S178" s="10">
        <f t="shared" si="43"/>
        <v>0</v>
      </c>
      <c r="T178" s="19">
        <f t="shared" si="43"/>
        <v>0</v>
      </c>
      <c r="U178" s="19">
        <f t="shared" si="43"/>
        <v>0</v>
      </c>
      <c r="V178" s="13">
        <v>1030121</v>
      </c>
      <c r="W178" s="11" t="s">
        <v>264</v>
      </c>
      <c r="X178" s="10">
        <v>0</v>
      </c>
      <c r="Y178" s="10">
        <f>SUM(B178:L178)-SUM(N178:U178)-X178-H178</f>
        <v>0</v>
      </c>
    </row>
    <row r="179" spans="1:25" s="2" customFormat="1" ht="16.5" customHeight="1">
      <c r="A179" s="13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3" t="s">
        <v>265</v>
      </c>
      <c r="N179" s="10">
        <v>0</v>
      </c>
      <c r="O179" s="20">
        <v>0</v>
      </c>
      <c r="P179" s="20">
        <v>0</v>
      </c>
      <c r="Q179" s="10">
        <v>0</v>
      </c>
      <c r="R179" s="10">
        <v>0</v>
      </c>
      <c r="S179" s="12">
        <v>0</v>
      </c>
      <c r="T179" s="20">
        <v>0</v>
      </c>
      <c r="U179" s="20">
        <v>0</v>
      </c>
      <c r="V179" s="13"/>
      <c r="W179" s="13"/>
      <c r="X179" s="14"/>
      <c r="Y179" s="14"/>
    </row>
    <row r="180" spans="1:25" s="2" customFormat="1" ht="16.5" customHeight="1">
      <c r="A180" s="13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3" t="s">
        <v>266</v>
      </c>
      <c r="N180" s="10">
        <v>0</v>
      </c>
      <c r="O180" s="20">
        <v>0</v>
      </c>
      <c r="P180" s="20">
        <v>0</v>
      </c>
      <c r="Q180" s="10">
        <v>0</v>
      </c>
      <c r="R180" s="10">
        <v>0</v>
      </c>
      <c r="S180" s="12">
        <v>0</v>
      </c>
      <c r="T180" s="20">
        <v>0</v>
      </c>
      <c r="U180" s="20">
        <v>0</v>
      </c>
      <c r="V180" s="13"/>
      <c r="W180" s="13"/>
      <c r="X180" s="14"/>
      <c r="Y180" s="14"/>
    </row>
    <row r="181" spans="1:25" s="2" customFormat="1" ht="16.5" customHeight="1">
      <c r="A181" s="13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3" t="s">
        <v>267</v>
      </c>
      <c r="N181" s="10">
        <v>0</v>
      </c>
      <c r="O181" s="20">
        <v>0</v>
      </c>
      <c r="P181" s="20">
        <v>0</v>
      </c>
      <c r="Q181" s="10">
        <v>0</v>
      </c>
      <c r="R181" s="10">
        <v>0</v>
      </c>
      <c r="S181" s="12">
        <v>0</v>
      </c>
      <c r="T181" s="20">
        <v>0</v>
      </c>
      <c r="U181" s="20">
        <v>0</v>
      </c>
      <c r="V181" s="13"/>
      <c r="W181" s="13"/>
      <c r="X181" s="14"/>
      <c r="Y181" s="14"/>
    </row>
    <row r="182" spans="1:25" s="2" customFormat="1" ht="16.5" customHeight="1">
      <c r="A182" s="13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3" t="s">
        <v>268</v>
      </c>
      <c r="N182" s="10">
        <v>50</v>
      </c>
      <c r="O182" s="20">
        <v>0</v>
      </c>
      <c r="P182" s="20">
        <v>0</v>
      </c>
      <c r="Q182" s="10">
        <v>0</v>
      </c>
      <c r="R182" s="10">
        <v>0</v>
      </c>
      <c r="S182" s="12">
        <v>0</v>
      </c>
      <c r="T182" s="20">
        <v>0</v>
      </c>
      <c r="U182" s="20">
        <v>0</v>
      </c>
      <c r="V182" s="13"/>
      <c r="W182" s="13"/>
      <c r="X182" s="14"/>
      <c r="Y182" s="14"/>
    </row>
    <row r="183" spans="1:25" s="2" customFormat="1" ht="16.5" customHeight="1">
      <c r="A183" s="13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3" t="s">
        <v>269</v>
      </c>
      <c r="N183" s="10">
        <v>0</v>
      </c>
      <c r="O183" s="20">
        <v>0</v>
      </c>
      <c r="P183" s="20">
        <v>0</v>
      </c>
      <c r="Q183" s="10">
        <v>0</v>
      </c>
      <c r="R183" s="19">
        <v>0</v>
      </c>
      <c r="S183" s="20">
        <v>0</v>
      </c>
      <c r="T183" s="20">
        <v>0</v>
      </c>
      <c r="U183" s="20">
        <v>0</v>
      </c>
      <c r="V183" s="13"/>
      <c r="W183" s="13"/>
      <c r="X183" s="14"/>
      <c r="Y183" s="14"/>
    </row>
    <row r="184" spans="1:25" s="2" customFormat="1" ht="16.5" customHeight="1">
      <c r="A184" s="11" t="s">
        <v>270</v>
      </c>
      <c r="B184" s="10">
        <v>0</v>
      </c>
      <c r="C184" s="12">
        <v>0</v>
      </c>
      <c r="D184" s="12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2">
        <v>0</v>
      </c>
      <c r="K184" s="20">
        <v>0</v>
      </c>
      <c r="L184" s="20">
        <v>0</v>
      </c>
      <c r="M184" s="11" t="s">
        <v>271</v>
      </c>
      <c r="N184" s="10">
        <v>0</v>
      </c>
      <c r="O184" s="20">
        <v>0</v>
      </c>
      <c r="P184" s="20">
        <v>0</v>
      </c>
      <c r="Q184" s="10">
        <v>0</v>
      </c>
      <c r="R184" s="10">
        <v>0</v>
      </c>
      <c r="S184" s="12">
        <v>0</v>
      </c>
      <c r="T184" s="20">
        <v>0</v>
      </c>
      <c r="U184" s="20">
        <v>0</v>
      </c>
      <c r="V184" s="13">
        <v>1030153</v>
      </c>
      <c r="W184" s="11" t="s">
        <v>272</v>
      </c>
      <c r="X184" s="10">
        <v>0</v>
      </c>
      <c r="Y184" s="10">
        <f>SUM(B184:L184)-SUM(N184:U184)-X184-H184</f>
        <v>0</v>
      </c>
    </row>
    <row r="185" spans="1:25" s="2" customFormat="1" ht="16.5" customHeight="1">
      <c r="A185" s="11" t="s">
        <v>273</v>
      </c>
      <c r="B185" s="10">
        <v>0</v>
      </c>
      <c r="C185" s="12">
        <v>0</v>
      </c>
      <c r="D185" s="12">
        <v>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2">
        <v>0</v>
      </c>
      <c r="K185" s="20">
        <v>0</v>
      </c>
      <c r="L185" s="20">
        <v>0</v>
      </c>
      <c r="M185" s="11" t="s">
        <v>274</v>
      </c>
      <c r="N185" s="10">
        <v>0</v>
      </c>
      <c r="O185" s="20">
        <v>0</v>
      </c>
      <c r="P185" s="20">
        <v>0</v>
      </c>
      <c r="Q185" s="10">
        <v>0</v>
      </c>
      <c r="R185" s="10">
        <v>0</v>
      </c>
      <c r="S185" s="12">
        <v>0</v>
      </c>
      <c r="T185" s="20">
        <v>0</v>
      </c>
      <c r="U185" s="20">
        <v>0</v>
      </c>
      <c r="V185" s="13">
        <v>1030154</v>
      </c>
      <c r="W185" s="11" t="s">
        <v>275</v>
      </c>
      <c r="X185" s="10">
        <v>0</v>
      </c>
      <c r="Y185" s="10">
        <f>SUM(B185:L185)-SUM(N185:U185)-X185-H185</f>
        <v>0</v>
      </c>
    </row>
    <row r="186" spans="1:25" s="2" customFormat="1" ht="16.5" customHeight="1">
      <c r="A186" s="11" t="s">
        <v>276</v>
      </c>
      <c r="B186" s="10">
        <f aca="true" t="shared" si="44" ref="B186:L186">SUM(B187:B193)</f>
        <v>0</v>
      </c>
      <c r="C186" s="10">
        <f t="shared" si="44"/>
        <v>0</v>
      </c>
      <c r="D186" s="10">
        <f t="shared" si="44"/>
        <v>0</v>
      </c>
      <c r="E186" s="10">
        <f t="shared" si="44"/>
        <v>0</v>
      </c>
      <c r="F186" s="10">
        <f t="shared" si="44"/>
        <v>0</v>
      </c>
      <c r="G186" s="10">
        <f t="shared" si="44"/>
        <v>0</v>
      </c>
      <c r="H186" s="10">
        <f t="shared" si="44"/>
        <v>0</v>
      </c>
      <c r="I186" s="10">
        <f t="shared" si="44"/>
        <v>0</v>
      </c>
      <c r="J186" s="10">
        <f t="shared" si="44"/>
        <v>0</v>
      </c>
      <c r="K186" s="19">
        <f t="shared" si="44"/>
        <v>0</v>
      </c>
      <c r="L186" s="19">
        <f t="shared" si="44"/>
        <v>0</v>
      </c>
      <c r="M186" s="11" t="s">
        <v>277</v>
      </c>
      <c r="N186" s="10">
        <f aca="true" t="shared" si="45" ref="N186:U186">SUM(N187:N194)</f>
        <v>0</v>
      </c>
      <c r="O186" s="19">
        <f t="shared" si="45"/>
        <v>0</v>
      </c>
      <c r="P186" s="19">
        <f t="shared" si="45"/>
        <v>0</v>
      </c>
      <c r="Q186" s="10">
        <f t="shared" si="45"/>
        <v>0</v>
      </c>
      <c r="R186" s="10">
        <f t="shared" si="45"/>
        <v>0</v>
      </c>
      <c r="S186" s="10">
        <f t="shared" si="45"/>
        <v>0</v>
      </c>
      <c r="T186" s="19">
        <f t="shared" si="45"/>
        <v>0</v>
      </c>
      <c r="U186" s="19">
        <f t="shared" si="45"/>
        <v>0</v>
      </c>
      <c r="V186" s="13">
        <v>1030180</v>
      </c>
      <c r="W186" s="11" t="s">
        <v>276</v>
      </c>
      <c r="X186" s="10">
        <f>SUM(X187:X193)</f>
        <v>0</v>
      </c>
      <c r="Y186" s="10">
        <f>SUM(Y187:Y193)</f>
        <v>0</v>
      </c>
    </row>
    <row r="187" spans="1:25" s="2" customFormat="1" ht="16.5" customHeight="1">
      <c r="A187" s="13" t="s">
        <v>278</v>
      </c>
      <c r="B187" s="10">
        <v>0</v>
      </c>
      <c r="C187" s="12">
        <v>0</v>
      </c>
      <c r="D187" s="12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2">
        <v>0</v>
      </c>
      <c r="K187" s="20">
        <v>0</v>
      </c>
      <c r="L187" s="20">
        <v>0</v>
      </c>
      <c r="M187" s="13" t="s">
        <v>279</v>
      </c>
      <c r="N187" s="10">
        <v>0</v>
      </c>
      <c r="O187" s="20">
        <v>0</v>
      </c>
      <c r="P187" s="20">
        <v>0</v>
      </c>
      <c r="Q187" s="10">
        <v>0</v>
      </c>
      <c r="R187" s="10">
        <v>0</v>
      </c>
      <c r="S187" s="12">
        <v>0</v>
      </c>
      <c r="T187" s="20">
        <v>0</v>
      </c>
      <c r="U187" s="20">
        <v>0</v>
      </c>
      <c r="V187" s="13">
        <v>103018001</v>
      </c>
      <c r="W187" s="13" t="s">
        <v>278</v>
      </c>
      <c r="X187" s="10">
        <v>0</v>
      </c>
      <c r="Y187" s="10">
        <v>0</v>
      </c>
    </row>
    <row r="188" spans="1:25" s="2" customFormat="1" ht="16.5" customHeight="1">
      <c r="A188" s="13" t="s">
        <v>280</v>
      </c>
      <c r="B188" s="10">
        <v>0</v>
      </c>
      <c r="C188" s="12">
        <v>0</v>
      </c>
      <c r="D188" s="12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2">
        <v>0</v>
      </c>
      <c r="K188" s="20">
        <v>0</v>
      </c>
      <c r="L188" s="20">
        <v>0</v>
      </c>
      <c r="M188" s="13" t="s">
        <v>281</v>
      </c>
      <c r="N188" s="10">
        <v>0</v>
      </c>
      <c r="O188" s="20">
        <v>0</v>
      </c>
      <c r="P188" s="20">
        <v>0</v>
      </c>
      <c r="Q188" s="10">
        <v>0</v>
      </c>
      <c r="R188" s="10">
        <v>0</v>
      </c>
      <c r="S188" s="12">
        <v>0</v>
      </c>
      <c r="T188" s="20">
        <v>0</v>
      </c>
      <c r="U188" s="20">
        <v>0</v>
      </c>
      <c r="V188" s="13">
        <v>103018002</v>
      </c>
      <c r="W188" s="13" t="s">
        <v>280</v>
      </c>
      <c r="X188" s="10">
        <v>0</v>
      </c>
      <c r="Y188" s="10">
        <v>0</v>
      </c>
    </row>
    <row r="189" spans="1:25" s="2" customFormat="1" ht="16.5" customHeight="1">
      <c r="A189" s="13" t="s">
        <v>282</v>
      </c>
      <c r="B189" s="10">
        <v>0</v>
      </c>
      <c r="C189" s="12">
        <v>0</v>
      </c>
      <c r="D189" s="12">
        <v>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2">
        <v>0</v>
      </c>
      <c r="K189" s="20">
        <v>0</v>
      </c>
      <c r="L189" s="20">
        <v>0</v>
      </c>
      <c r="M189" s="13" t="s">
        <v>283</v>
      </c>
      <c r="N189" s="10">
        <v>0</v>
      </c>
      <c r="O189" s="20">
        <v>0</v>
      </c>
      <c r="P189" s="20">
        <v>0</v>
      </c>
      <c r="Q189" s="10">
        <v>0</v>
      </c>
      <c r="R189" s="10">
        <v>0</v>
      </c>
      <c r="S189" s="12">
        <v>0</v>
      </c>
      <c r="T189" s="20">
        <v>0</v>
      </c>
      <c r="U189" s="20">
        <v>0</v>
      </c>
      <c r="V189" s="13">
        <v>103018003</v>
      </c>
      <c r="W189" s="13" t="s">
        <v>282</v>
      </c>
      <c r="X189" s="10">
        <v>0</v>
      </c>
      <c r="Y189" s="10">
        <v>0</v>
      </c>
    </row>
    <row r="190" spans="1:25" s="2" customFormat="1" ht="16.5" customHeight="1">
      <c r="A190" s="13" t="s">
        <v>284</v>
      </c>
      <c r="B190" s="10">
        <v>0</v>
      </c>
      <c r="C190" s="12">
        <v>0</v>
      </c>
      <c r="D190" s="12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2">
        <v>0</v>
      </c>
      <c r="K190" s="20">
        <v>0</v>
      </c>
      <c r="L190" s="20">
        <v>0</v>
      </c>
      <c r="M190" s="13" t="s">
        <v>285</v>
      </c>
      <c r="N190" s="10">
        <v>0</v>
      </c>
      <c r="O190" s="20">
        <v>0</v>
      </c>
      <c r="P190" s="20">
        <v>0</v>
      </c>
      <c r="Q190" s="10">
        <v>0</v>
      </c>
      <c r="R190" s="10">
        <v>0</v>
      </c>
      <c r="S190" s="12">
        <v>0</v>
      </c>
      <c r="T190" s="20">
        <v>0</v>
      </c>
      <c r="U190" s="20">
        <v>0</v>
      </c>
      <c r="V190" s="13">
        <v>103018004</v>
      </c>
      <c r="W190" s="13" t="s">
        <v>284</v>
      </c>
      <c r="X190" s="10">
        <v>0</v>
      </c>
      <c r="Y190" s="10">
        <v>0</v>
      </c>
    </row>
    <row r="191" spans="1:25" s="2" customFormat="1" ht="16.5" customHeight="1">
      <c r="A191" s="13" t="s">
        <v>286</v>
      </c>
      <c r="B191" s="10">
        <v>0</v>
      </c>
      <c r="C191" s="12">
        <v>0</v>
      </c>
      <c r="D191" s="12">
        <v>0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2">
        <v>0</v>
      </c>
      <c r="K191" s="20">
        <v>0</v>
      </c>
      <c r="L191" s="20">
        <v>0</v>
      </c>
      <c r="M191" s="13" t="s">
        <v>287</v>
      </c>
      <c r="N191" s="10">
        <v>0</v>
      </c>
      <c r="O191" s="20">
        <v>0</v>
      </c>
      <c r="P191" s="20">
        <v>0</v>
      </c>
      <c r="Q191" s="10">
        <v>0</v>
      </c>
      <c r="R191" s="10">
        <v>0</v>
      </c>
      <c r="S191" s="12">
        <v>0</v>
      </c>
      <c r="T191" s="20">
        <v>0</v>
      </c>
      <c r="U191" s="20">
        <v>0</v>
      </c>
      <c r="V191" s="13">
        <v>103018005</v>
      </c>
      <c r="W191" s="13" t="s">
        <v>286</v>
      </c>
      <c r="X191" s="10">
        <v>0</v>
      </c>
      <c r="Y191" s="10">
        <v>0</v>
      </c>
    </row>
    <row r="192" spans="1:25" s="2" customFormat="1" ht="16.5" customHeight="1">
      <c r="A192" s="13" t="s">
        <v>288</v>
      </c>
      <c r="B192" s="10">
        <v>0</v>
      </c>
      <c r="C192" s="12">
        <v>0</v>
      </c>
      <c r="D192" s="12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2">
        <v>0</v>
      </c>
      <c r="K192" s="20">
        <v>0</v>
      </c>
      <c r="L192" s="20">
        <v>0</v>
      </c>
      <c r="M192" s="13" t="s">
        <v>289</v>
      </c>
      <c r="N192" s="10">
        <v>0</v>
      </c>
      <c r="O192" s="20">
        <v>0</v>
      </c>
      <c r="P192" s="20">
        <v>0</v>
      </c>
      <c r="Q192" s="10">
        <v>0</v>
      </c>
      <c r="R192" s="10">
        <v>0</v>
      </c>
      <c r="S192" s="12">
        <v>0</v>
      </c>
      <c r="T192" s="20">
        <v>0</v>
      </c>
      <c r="U192" s="20">
        <v>0</v>
      </c>
      <c r="V192" s="13">
        <v>103018006</v>
      </c>
      <c r="W192" s="13" t="s">
        <v>288</v>
      </c>
      <c r="X192" s="10">
        <v>0</v>
      </c>
      <c r="Y192" s="10">
        <v>0</v>
      </c>
    </row>
    <row r="193" spans="1:25" s="2" customFormat="1" ht="16.5" customHeight="1">
      <c r="A193" s="13" t="s">
        <v>290</v>
      </c>
      <c r="B193" s="10">
        <v>0</v>
      </c>
      <c r="C193" s="12">
        <v>0</v>
      </c>
      <c r="D193" s="12">
        <v>0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2">
        <v>0</v>
      </c>
      <c r="K193" s="20">
        <v>0</v>
      </c>
      <c r="L193" s="20">
        <v>0</v>
      </c>
      <c r="M193" s="13" t="s">
        <v>291</v>
      </c>
      <c r="N193" s="10">
        <v>0</v>
      </c>
      <c r="O193" s="20">
        <v>0</v>
      </c>
      <c r="P193" s="20">
        <v>0</v>
      </c>
      <c r="Q193" s="10">
        <v>0</v>
      </c>
      <c r="R193" s="10">
        <v>0</v>
      </c>
      <c r="S193" s="12">
        <v>0</v>
      </c>
      <c r="T193" s="20">
        <v>0</v>
      </c>
      <c r="U193" s="20">
        <v>0</v>
      </c>
      <c r="V193" s="13">
        <v>103018007</v>
      </c>
      <c r="W193" s="13" t="s">
        <v>292</v>
      </c>
      <c r="X193" s="10">
        <v>0</v>
      </c>
      <c r="Y193" s="10">
        <v>0</v>
      </c>
    </row>
    <row r="194" spans="1:25" s="2" customFormat="1" ht="16.5" customHeight="1">
      <c r="A194" s="13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3" t="s">
        <v>293</v>
      </c>
      <c r="N194" s="19">
        <v>0</v>
      </c>
      <c r="O194" s="20">
        <v>0</v>
      </c>
      <c r="P194" s="20">
        <v>0</v>
      </c>
      <c r="Q194" s="19">
        <v>0</v>
      </c>
      <c r="R194" s="19">
        <v>0</v>
      </c>
      <c r="S194" s="20">
        <v>0</v>
      </c>
      <c r="T194" s="20">
        <v>0</v>
      </c>
      <c r="U194" s="20">
        <v>0</v>
      </c>
      <c r="V194" s="13"/>
      <c r="W194" s="13"/>
      <c r="X194" s="14"/>
      <c r="Y194" s="14"/>
    </row>
    <row r="195" spans="1:25" s="2" customFormat="1" ht="16.5" customHeight="1">
      <c r="A195" s="11" t="s">
        <v>294</v>
      </c>
      <c r="B195" s="10">
        <f aca="true" t="shared" si="46" ref="B195:L195">SUM(B196:B197)</f>
        <v>0</v>
      </c>
      <c r="C195" s="10">
        <f t="shared" si="46"/>
        <v>355</v>
      </c>
      <c r="D195" s="10">
        <f t="shared" si="46"/>
        <v>0</v>
      </c>
      <c r="E195" s="10">
        <f t="shared" si="46"/>
        <v>0</v>
      </c>
      <c r="F195" s="10">
        <f t="shared" si="46"/>
        <v>149</v>
      </c>
      <c r="G195" s="10">
        <f t="shared" si="46"/>
        <v>0</v>
      </c>
      <c r="H195" s="10">
        <f t="shared" si="46"/>
        <v>0</v>
      </c>
      <c r="I195" s="10">
        <f t="shared" si="46"/>
        <v>0</v>
      </c>
      <c r="J195" s="10">
        <f t="shared" si="46"/>
        <v>0</v>
      </c>
      <c r="K195" s="19">
        <f t="shared" si="46"/>
        <v>0</v>
      </c>
      <c r="L195" s="19">
        <f t="shared" si="46"/>
        <v>0</v>
      </c>
      <c r="M195" s="11" t="s">
        <v>295</v>
      </c>
      <c r="N195" s="10">
        <f aca="true" t="shared" si="47" ref="N195:U195">SUM(N196,N208,N209)</f>
        <v>504</v>
      </c>
      <c r="O195" s="19">
        <f t="shared" si="47"/>
        <v>0</v>
      </c>
      <c r="P195" s="19">
        <f t="shared" si="47"/>
        <v>0</v>
      </c>
      <c r="Q195" s="10">
        <f t="shared" si="47"/>
        <v>0</v>
      </c>
      <c r="R195" s="10">
        <f t="shared" si="47"/>
        <v>0</v>
      </c>
      <c r="S195" s="10">
        <f t="shared" si="47"/>
        <v>0</v>
      </c>
      <c r="T195" s="19">
        <f t="shared" si="47"/>
        <v>0</v>
      </c>
      <c r="U195" s="19">
        <f t="shared" si="47"/>
        <v>0</v>
      </c>
      <c r="V195" s="13">
        <v>1030155</v>
      </c>
      <c r="W195" s="11" t="s">
        <v>296</v>
      </c>
      <c r="X195" s="10">
        <f>SUM(X196:X197)</f>
        <v>0</v>
      </c>
      <c r="Y195" s="10">
        <f>SUM(Y196:Y197)</f>
        <v>0</v>
      </c>
    </row>
    <row r="196" spans="1:25" s="2" customFormat="1" ht="16.5" customHeight="1">
      <c r="A196" s="13" t="s">
        <v>297</v>
      </c>
      <c r="B196" s="10">
        <v>0</v>
      </c>
      <c r="C196" s="12">
        <v>354</v>
      </c>
      <c r="D196" s="12">
        <v>0</v>
      </c>
      <c r="E196" s="10">
        <v>0</v>
      </c>
      <c r="F196" s="10">
        <v>149</v>
      </c>
      <c r="G196" s="10">
        <v>0</v>
      </c>
      <c r="H196" s="10">
        <v>0</v>
      </c>
      <c r="I196" s="10">
        <v>0</v>
      </c>
      <c r="J196" s="12">
        <v>0</v>
      </c>
      <c r="K196" s="20">
        <v>0</v>
      </c>
      <c r="L196" s="20">
        <v>0</v>
      </c>
      <c r="M196" s="11" t="s">
        <v>298</v>
      </c>
      <c r="N196" s="10">
        <f aca="true" t="shared" si="48" ref="N196:U196">SUM(N197:N207)</f>
        <v>504</v>
      </c>
      <c r="O196" s="19">
        <f t="shared" si="48"/>
        <v>0</v>
      </c>
      <c r="P196" s="19">
        <f t="shared" si="48"/>
        <v>0</v>
      </c>
      <c r="Q196" s="10">
        <f t="shared" si="48"/>
        <v>0</v>
      </c>
      <c r="R196" s="10">
        <f t="shared" si="48"/>
        <v>0</v>
      </c>
      <c r="S196" s="10">
        <f t="shared" si="48"/>
        <v>0</v>
      </c>
      <c r="T196" s="19">
        <f t="shared" si="48"/>
        <v>0</v>
      </c>
      <c r="U196" s="19">
        <f t="shared" si="48"/>
        <v>0</v>
      </c>
      <c r="V196" s="13">
        <v>103015501</v>
      </c>
      <c r="W196" s="13" t="s">
        <v>299</v>
      </c>
      <c r="X196" s="10">
        <v>0</v>
      </c>
      <c r="Y196" s="10">
        <v>0</v>
      </c>
    </row>
    <row r="197" spans="1:25" s="2" customFormat="1" ht="16.5" customHeight="1">
      <c r="A197" s="13" t="s">
        <v>300</v>
      </c>
      <c r="B197" s="10">
        <v>0</v>
      </c>
      <c r="C197" s="12">
        <v>1</v>
      </c>
      <c r="D197" s="12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2">
        <v>0</v>
      </c>
      <c r="K197" s="20">
        <v>0</v>
      </c>
      <c r="L197" s="20">
        <v>0</v>
      </c>
      <c r="M197" s="13" t="s">
        <v>301</v>
      </c>
      <c r="N197" s="10">
        <v>0</v>
      </c>
      <c r="O197" s="20">
        <v>0</v>
      </c>
      <c r="P197" s="20">
        <v>0</v>
      </c>
      <c r="Q197" s="10">
        <v>0</v>
      </c>
      <c r="R197" s="10">
        <v>0</v>
      </c>
      <c r="S197" s="12">
        <v>0</v>
      </c>
      <c r="T197" s="20">
        <v>0</v>
      </c>
      <c r="U197" s="20">
        <v>0</v>
      </c>
      <c r="V197" s="13">
        <v>103015502</v>
      </c>
      <c r="W197" s="13" t="s">
        <v>302</v>
      </c>
      <c r="X197" s="10">
        <v>0</v>
      </c>
      <c r="Y197" s="10">
        <v>0</v>
      </c>
    </row>
    <row r="198" spans="1:25" s="2" customFormat="1" ht="16.5" customHeight="1">
      <c r="A198" s="13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3" t="s">
        <v>303</v>
      </c>
      <c r="N198" s="10">
        <v>349</v>
      </c>
      <c r="O198" s="20">
        <v>0</v>
      </c>
      <c r="P198" s="20">
        <v>0</v>
      </c>
      <c r="Q198" s="10">
        <v>0</v>
      </c>
      <c r="R198" s="10">
        <v>0</v>
      </c>
      <c r="S198" s="12">
        <v>0</v>
      </c>
      <c r="T198" s="20">
        <v>0</v>
      </c>
      <c r="U198" s="20">
        <v>0</v>
      </c>
      <c r="V198" s="13"/>
      <c r="W198" s="13"/>
      <c r="X198" s="14"/>
      <c r="Y198" s="14"/>
    </row>
    <row r="199" spans="1:25" s="2" customFormat="1" ht="16.5" customHeight="1">
      <c r="A199" s="13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3" t="s">
        <v>304</v>
      </c>
      <c r="N199" s="10">
        <v>31</v>
      </c>
      <c r="O199" s="20">
        <v>0</v>
      </c>
      <c r="P199" s="20">
        <v>0</v>
      </c>
      <c r="Q199" s="10">
        <v>0</v>
      </c>
      <c r="R199" s="10">
        <v>0</v>
      </c>
      <c r="S199" s="12">
        <v>0</v>
      </c>
      <c r="T199" s="20">
        <v>0</v>
      </c>
      <c r="U199" s="20">
        <v>0</v>
      </c>
      <c r="V199" s="13"/>
      <c r="W199" s="13"/>
      <c r="X199" s="14"/>
      <c r="Y199" s="14"/>
    </row>
    <row r="200" spans="1:25" s="2" customFormat="1" ht="16.5" customHeight="1">
      <c r="A200" s="13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3" t="s">
        <v>305</v>
      </c>
      <c r="N200" s="10">
        <v>0</v>
      </c>
      <c r="O200" s="20">
        <v>0</v>
      </c>
      <c r="P200" s="20">
        <v>0</v>
      </c>
      <c r="Q200" s="10">
        <v>0</v>
      </c>
      <c r="R200" s="10">
        <v>0</v>
      </c>
      <c r="S200" s="12">
        <v>0</v>
      </c>
      <c r="T200" s="20">
        <v>0</v>
      </c>
      <c r="U200" s="20">
        <v>0</v>
      </c>
      <c r="V200" s="13"/>
      <c r="W200" s="13"/>
      <c r="X200" s="14"/>
      <c r="Y200" s="14"/>
    </row>
    <row r="201" spans="1:25" s="2" customFormat="1" ht="16.5" customHeight="1">
      <c r="A201" s="13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3" t="s">
        <v>306</v>
      </c>
      <c r="N201" s="10">
        <v>0</v>
      </c>
      <c r="O201" s="20">
        <v>0</v>
      </c>
      <c r="P201" s="20">
        <v>0</v>
      </c>
      <c r="Q201" s="10">
        <v>0</v>
      </c>
      <c r="R201" s="10">
        <v>0</v>
      </c>
      <c r="S201" s="12">
        <v>0</v>
      </c>
      <c r="T201" s="20">
        <v>0</v>
      </c>
      <c r="U201" s="20">
        <v>0</v>
      </c>
      <c r="V201" s="13"/>
      <c r="W201" s="13"/>
      <c r="X201" s="14"/>
      <c r="Y201" s="14"/>
    </row>
    <row r="202" spans="1:25" s="2" customFormat="1" ht="16.5" customHeight="1">
      <c r="A202" s="13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3" t="s">
        <v>307</v>
      </c>
      <c r="N202" s="10">
        <v>100</v>
      </c>
      <c r="O202" s="20">
        <v>0</v>
      </c>
      <c r="P202" s="20">
        <v>0</v>
      </c>
      <c r="Q202" s="10">
        <v>0</v>
      </c>
      <c r="R202" s="10">
        <v>0</v>
      </c>
      <c r="S202" s="12">
        <v>0</v>
      </c>
      <c r="T202" s="20">
        <v>0</v>
      </c>
      <c r="U202" s="20">
        <v>0</v>
      </c>
      <c r="V202" s="13"/>
      <c r="W202" s="13"/>
      <c r="X202" s="14"/>
      <c r="Y202" s="14"/>
    </row>
    <row r="203" spans="1:25" s="2" customFormat="1" ht="16.5" customHeight="1">
      <c r="A203" s="13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3" t="s">
        <v>308</v>
      </c>
      <c r="N203" s="10">
        <v>24</v>
      </c>
      <c r="O203" s="20">
        <v>0</v>
      </c>
      <c r="P203" s="20">
        <v>0</v>
      </c>
      <c r="Q203" s="10">
        <v>0</v>
      </c>
      <c r="R203" s="10">
        <v>0</v>
      </c>
      <c r="S203" s="12">
        <v>0</v>
      </c>
      <c r="T203" s="20">
        <v>0</v>
      </c>
      <c r="U203" s="20">
        <v>0</v>
      </c>
      <c r="V203" s="13"/>
      <c r="W203" s="13"/>
      <c r="X203" s="14"/>
      <c r="Y203" s="14"/>
    </row>
    <row r="204" spans="1:25" s="2" customFormat="1" ht="16.5" customHeight="1">
      <c r="A204" s="13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3" t="s">
        <v>309</v>
      </c>
      <c r="N204" s="10">
        <v>0</v>
      </c>
      <c r="O204" s="20">
        <v>0</v>
      </c>
      <c r="P204" s="20">
        <v>0</v>
      </c>
      <c r="Q204" s="10">
        <v>0</v>
      </c>
      <c r="R204" s="10">
        <v>0</v>
      </c>
      <c r="S204" s="12">
        <v>0</v>
      </c>
      <c r="T204" s="20">
        <v>0</v>
      </c>
      <c r="U204" s="20">
        <v>0</v>
      </c>
      <c r="V204" s="13"/>
      <c r="W204" s="13"/>
      <c r="X204" s="14"/>
      <c r="Y204" s="14"/>
    </row>
    <row r="205" spans="1:25" s="2" customFormat="1" ht="16.5" customHeight="1">
      <c r="A205" s="13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3" t="s">
        <v>310</v>
      </c>
      <c r="N205" s="10">
        <v>0</v>
      </c>
      <c r="O205" s="20">
        <v>0</v>
      </c>
      <c r="P205" s="20">
        <v>0</v>
      </c>
      <c r="Q205" s="10">
        <v>0</v>
      </c>
      <c r="R205" s="10">
        <v>0</v>
      </c>
      <c r="S205" s="12">
        <v>0</v>
      </c>
      <c r="T205" s="20">
        <v>0</v>
      </c>
      <c r="U205" s="20">
        <v>0</v>
      </c>
      <c r="V205" s="13"/>
      <c r="W205" s="13"/>
      <c r="X205" s="14"/>
      <c r="Y205" s="14"/>
    </row>
    <row r="206" spans="1:25" s="2" customFormat="1" ht="16.5" customHeight="1">
      <c r="A206" s="13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3" t="s">
        <v>311</v>
      </c>
      <c r="N206" s="10">
        <v>0</v>
      </c>
      <c r="O206" s="20">
        <v>0</v>
      </c>
      <c r="P206" s="20">
        <v>0</v>
      </c>
      <c r="Q206" s="10">
        <v>0</v>
      </c>
      <c r="R206" s="10">
        <v>0</v>
      </c>
      <c r="S206" s="12">
        <v>0</v>
      </c>
      <c r="T206" s="20">
        <v>0</v>
      </c>
      <c r="U206" s="20">
        <v>0</v>
      </c>
      <c r="V206" s="13"/>
      <c r="W206" s="13"/>
      <c r="X206" s="14"/>
      <c r="Y206" s="14"/>
    </row>
    <row r="207" spans="1:25" s="2" customFormat="1" ht="16.5" customHeight="1">
      <c r="A207" s="13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3" t="s">
        <v>312</v>
      </c>
      <c r="N207" s="10">
        <v>0</v>
      </c>
      <c r="O207" s="20">
        <v>0</v>
      </c>
      <c r="P207" s="20">
        <v>0</v>
      </c>
      <c r="Q207" s="10">
        <v>0</v>
      </c>
      <c r="R207" s="10">
        <v>0</v>
      </c>
      <c r="S207" s="12">
        <v>0</v>
      </c>
      <c r="T207" s="20">
        <v>0</v>
      </c>
      <c r="U207" s="20">
        <v>0</v>
      </c>
      <c r="V207" s="13"/>
      <c r="W207" s="13"/>
      <c r="X207" s="14"/>
      <c r="Y207" s="14"/>
    </row>
    <row r="208" spans="1:25" s="2" customFormat="1" ht="16.5" customHeight="1">
      <c r="A208" s="13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1" t="s">
        <v>313</v>
      </c>
      <c r="N208" s="10">
        <v>0</v>
      </c>
      <c r="O208" s="20">
        <v>0</v>
      </c>
      <c r="P208" s="20">
        <v>0</v>
      </c>
      <c r="Q208" s="10">
        <v>0</v>
      </c>
      <c r="R208" s="10">
        <v>0</v>
      </c>
      <c r="S208" s="12">
        <v>0</v>
      </c>
      <c r="T208" s="20">
        <v>0</v>
      </c>
      <c r="U208" s="20">
        <v>0</v>
      </c>
      <c r="V208" s="13"/>
      <c r="W208" s="13"/>
      <c r="X208" s="14"/>
      <c r="Y208" s="14"/>
    </row>
    <row r="209" spans="1:25" s="2" customFormat="1" ht="16.5" customHeight="1">
      <c r="A209" s="13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1" t="s">
        <v>314</v>
      </c>
      <c r="N209" s="19">
        <v>0</v>
      </c>
      <c r="O209" s="20">
        <v>0</v>
      </c>
      <c r="P209" s="20">
        <v>0</v>
      </c>
      <c r="Q209" s="19">
        <v>0</v>
      </c>
      <c r="R209" s="19">
        <v>0</v>
      </c>
      <c r="S209" s="20">
        <v>0</v>
      </c>
      <c r="T209" s="20">
        <v>0</v>
      </c>
      <c r="U209" s="20">
        <v>0</v>
      </c>
      <c r="V209" s="13"/>
      <c r="W209" s="13"/>
      <c r="X209" s="14"/>
      <c r="Y209" s="14"/>
    </row>
    <row r="210" spans="1:25" s="2" customFormat="1" ht="16.5" customHeight="1">
      <c r="A210" s="11" t="s">
        <v>315</v>
      </c>
      <c r="B210" s="10">
        <v>0</v>
      </c>
      <c r="C210" s="12">
        <v>0</v>
      </c>
      <c r="D210" s="12">
        <v>0</v>
      </c>
      <c r="E210" s="10">
        <v>0</v>
      </c>
      <c r="F210" s="10">
        <v>0</v>
      </c>
      <c r="G210" s="10">
        <v>675</v>
      </c>
      <c r="H210" s="10">
        <v>0</v>
      </c>
      <c r="I210" s="10">
        <v>0</v>
      </c>
      <c r="J210" s="12">
        <v>34400</v>
      </c>
      <c r="K210" s="20">
        <v>0</v>
      </c>
      <c r="L210" s="20">
        <v>0</v>
      </c>
      <c r="M210" s="11" t="s">
        <v>316</v>
      </c>
      <c r="N210" s="10">
        <f aca="true" t="shared" si="49" ref="N210:U210">SUM(N211:N213)</f>
        <v>675</v>
      </c>
      <c r="O210" s="19">
        <f t="shared" si="49"/>
        <v>0</v>
      </c>
      <c r="P210" s="19">
        <f t="shared" si="49"/>
        <v>0</v>
      </c>
      <c r="Q210" s="10">
        <f t="shared" si="49"/>
        <v>0</v>
      </c>
      <c r="R210" s="10">
        <f t="shared" si="49"/>
        <v>34400</v>
      </c>
      <c r="S210" s="10">
        <f t="shared" si="49"/>
        <v>0</v>
      </c>
      <c r="T210" s="19">
        <f t="shared" si="49"/>
        <v>0</v>
      </c>
      <c r="U210" s="19">
        <f t="shared" si="49"/>
        <v>0</v>
      </c>
      <c r="V210" s="13">
        <v>1030199</v>
      </c>
      <c r="W210" s="11" t="s">
        <v>317</v>
      </c>
      <c r="X210" s="10">
        <v>0</v>
      </c>
      <c r="Y210" s="10">
        <f>SUM(B210:L210)-SUM(N210:U210)-X210-H210</f>
        <v>0</v>
      </c>
    </row>
    <row r="211" spans="1:25" s="2" customFormat="1" ht="16.5" customHeight="1">
      <c r="A211" s="13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11" t="s">
        <v>318</v>
      </c>
      <c r="N211" s="10">
        <v>0</v>
      </c>
      <c r="O211" s="20">
        <v>0</v>
      </c>
      <c r="P211" s="20">
        <v>0</v>
      </c>
      <c r="Q211" s="10">
        <v>0</v>
      </c>
      <c r="R211" s="10">
        <v>34400</v>
      </c>
      <c r="S211" s="12">
        <v>0</v>
      </c>
      <c r="T211" s="20">
        <v>0</v>
      </c>
      <c r="U211" s="20">
        <v>0</v>
      </c>
      <c r="V211" s="13"/>
      <c r="W211" s="13"/>
      <c r="X211" s="21"/>
      <c r="Y211" s="21"/>
    </row>
    <row r="212" spans="1:25" s="2" customFormat="1" ht="16.5" customHeight="1">
      <c r="A212" s="13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1" t="s">
        <v>319</v>
      </c>
      <c r="N212" s="10">
        <v>640</v>
      </c>
      <c r="O212" s="20">
        <v>0</v>
      </c>
      <c r="P212" s="20">
        <v>0</v>
      </c>
      <c r="Q212" s="10">
        <v>0</v>
      </c>
      <c r="R212" s="10">
        <v>0</v>
      </c>
      <c r="S212" s="12">
        <v>0</v>
      </c>
      <c r="T212" s="20">
        <v>0</v>
      </c>
      <c r="U212" s="20">
        <v>0</v>
      </c>
      <c r="V212" s="13"/>
      <c r="W212" s="13"/>
      <c r="X212" s="14"/>
      <c r="Y212" s="14"/>
    </row>
    <row r="213" spans="1:25" s="2" customFormat="1" ht="16.5" customHeight="1">
      <c r="A213" s="13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1" t="s">
        <v>320</v>
      </c>
      <c r="N213" s="10">
        <v>35</v>
      </c>
      <c r="O213" s="20">
        <v>0</v>
      </c>
      <c r="P213" s="20">
        <v>0</v>
      </c>
      <c r="Q213" s="10">
        <v>0</v>
      </c>
      <c r="R213" s="10">
        <v>0</v>
      </c>
      <c r="S213" s="12">
        <v>0</v>
      </c>
      <c r="T213" s="20">
        <v>0</v>
      </c>
      <c r="U213" s="20">
        <v>0</v>
      </c>
      <c r="V213" s="13"/>
      <c r="W213" s="13"/>
      <c r="X213" s="14"/>
      <c r="Y213" s="14"/>
    </row>
  </sheetData>
  <sheetProtection/>
  <mergeCells count="28">
    <mergeCell ref="A1:Y1"/>
    <mergeCell ref="A2:Y2"/>
    <mergeCell ref="A3:Y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WPS_1557210528</cp:lastModifiedBy>
  <dcterms:created xsi:type="dcterms:W3CDTF">2016-12-02T08:54:00Z</dcterms:created>
  <dcterms:modified xsi:type="dcterms:W3CDTF">2023-12-07T08:27:17Z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