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<sst xmlns="http://schemas.openxmlformats.org/spreadsheetml/2006/main" count="227" uniqueCount="123">
  <si>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</si>
  <si>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盘山县胡家镇红岩村                                                    单位：元、亩</t>
  </si>
  <si>
    <t>承保序号</t>
  </si>
  <si>
    <t>被保险人姓名</t>
  </si>
  <si>
    <t>标的地点</t>
  </si>
  <si>
    <t>种植数量</t>
  </si>
  <si>
    <t>投保数量</t>
  </si>
  <si>
    <t>核损数量</t>
  </si>
  <si>
    <t>损失程度</t>
  </si>
  <si>
    <t>损失率适用赔付标准</t>
  </si>
  <si>
    <t>生长期赔付标准</t>
  </si>
  <si>
    <t>赔付金额</t>
  </si>
  <si>
    <t>陈军</t>
  </si>
  <si>
    <t>红岩村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</si>
  <si>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</si>
  <si>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</si>
  <si>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</si>
  <si>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</si>
  <si>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</si>
  <si>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</si>
  <si>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</si>
  <si>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</si>
  <si>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</si>
  <si>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</si>
  <si>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</si>
  <si>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</si>
  <si>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</si>
  <si>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</si>
  <si>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</si>
  <si>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盘山县胡家镇红岩村                                   标的名称：                                单位：元、亩</t>
  </si>
  <si>
    <t>损失率%</t>
  </si>
  <si>
    <t>生长期赔付比例</t>
  </si>
  <si>
    <t>免赔率%</t>
  </si>
  <si>
    <t>承保比例%</t>
  </si>
  <si>
    <t>赔款金额</t>
  </si>
  <si>
    <t>身份证号</t>
  </si>
  <si>
    <t>银行账号</t>
  </si>
  <si>
    <t>开户行</t>
  </si>
  <si>
    <t>联系方式</t>
  </si>
  <si>
    <t>被保险人签字</t>
  </si>
  <si>
    <t>211122196602182237</t>
  </si>
  <si>
    <t>6214493006600010906</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</si>
  <si>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</si>
  <si>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</si>
  <si>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</si>
  <si>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</si>
  <si>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</si>
  <si>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</si>
  <si>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</si>
  <si>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</si>
  <si>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</si>
  <si>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</si>
  <si>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</si>
  <si>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</si>
  <si>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</si>
  <si>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</si>
  <si>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</si>
  <si>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</si>
  <si>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</si>
  <si>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</si>
  <si>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</si>
  <si>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</si>
  <si>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</si>
  <si>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</si>
  <si>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</si>
  <si>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辽宁省盘锦市盘山县胡家镇红岩村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</si>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</sst>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xf numFmtId="0" fontId="26" fillId="0" borderId="2" xfId="0" applyFont="1" applyBorder="1" applyAlignment="1" quotePrefix="1">
      <alignment horizontal="center" vertical="center" wrapText="1"/>
    </xf>
    <xf numFmtId="0" fontId="20" fillId="0" borderId="5"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5" sqref="F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184</v>
      </c>
      <c r="E4" s="121">
        <v>184</v>
      </c>
      <c r="F4" s="122">
        <v>17.5</v>
      </c>
      <c r="G4" s="143" t="s">
        <v>14</v>
      </c>
      <c r="H4" s="141">
        <v>355</v>
      </c>
      <c r="I4" s="148">
        <v>0.9</v>
      </c>
      <c r="J4" s="141">
        <f>F4*H4*I4</f>
        <v>5591.25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8" sqref="F8"/>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184</v>
      </c>
      <c r="D6" s="121">
        <v>184</v>
      </c>
      <c r="E6" s="122">
        <v>17.5</v>
      </c>
      <c r="F6" s="123" t="s">
        <v>14</v>
      </c>
      <c r="G6" s="121">
        <v>355</v>
      </c>
      <c r="H6" s="123">
        <v>0.9</v>
      </c>
      <c r="I6" s="121">
        <v>0</v>
      </c>
      <c r="J6" s="123">
        <v>1</v>
      </c>
      <c r="K6" s="121">
        <f>E6*G6*H6*J6</f>
        <v>5591.25</v>
      </c>
      <c r="L6" s="150" t="s">
        <v>40</v>
      </c>
      <c r="M6" s="150" t="s">
        <v>41</v>
      </c>
      <c r="N6" s="131" t="s">
        <v>42</v>
      </c>
      <c r="O6" s="121">
        <v>13942703307</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陈军</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151" t="str">
        <f>定损单!L6</f>
        <v>211122196602182237</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13942703307</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陈军</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151" t="str">
        <f>D6</f>
        <v>211122196602182237</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辽宁省盘锦市盘山县胡家镇红岩村</v>
      </c>
      <c r="E23" s="71"/>
      <c r="F23" s="71"/>
      <c r="G23" s="71"/>
      <c r="H23" s="71"/>
      <c r="I23" s="71" t="s">
        <v>66</v>
      </c>
      <c r="J23" s="82">
        <f>J8</f>
        <v>13942703307</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B512AFF1DB3C47B2B60AAC316C5BA67E_13</vt:lpwstr>
  </property>
</Properties>
</file>