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Print_Titles" localSheetId="0">Sheet1!$1:$6</definedName>
  </definedNames>
  <calcPr calcId="144525"/>
</workbook>
</file>

<file path=xl/sharedStrings.xml><?xml version="1.0" encoding="utf-8"?>
<sst xmlns="http://schemas.openxmlformats.org/spreadsheetml/2006/main" count="87" uniqueCount="65">
  <si>
    <r>
      <rPr>
        <b/>
        <sz val="16"/>
        <color theme="1"/>
        <rFont val="宋体"/>
        <charset val="134"/>
        <scheme val="minor"/>
      </rPr>
      <t>种植业保险分户投保清单</t>
    </r>
    <r>
      <rPr>
        <sz val="16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 xml:space="preserve">                </t>
    </r>
    <r>
      <rPr>
        <sz val="12"/>
        <color theme="1"/>
        <rFont val="黑体"/>
        <charset val="134"/>
      </rPr>
      <t>（内部凭证 仅供承保使用）</t>
    </r>
  </si>
  <si>
    <t>尊敬的投保人/投保组织者，本分户投保清单为 052321110008160105000029 号投保单的组成部分，请您如实、详细填写，签字确认前，请仔细阅读扉页提示内容。</t>
  </si>
  <si>
    <t>投保组织者：  盘锦市双台子区统一镇前腰村民委员会    投保险种： 水稻保险  投保作物：中稻  所在村名：台子区统一镇前腰村</t>
  </si>
  <si>
    <t>投保人： 盘锦市双台子区统一镇前腰村李智慧等9户 单位保额： 650 元   保险费率 4.1 %        单位保费：26.65 元</t>
  </si>
  <si>
    <t>序
号</t>
  </si>
  <si>
    <t>被保险人姓名</t>
  </si>
  <si>
    <t>住址</t>
  </si>
  <si>
    <t>组织机构代码证/身份
证号</t>
  </si>
  <si>
    <t>联系电话</t>
  </si>
  <si>
    <t>种植
地点</t>
  </si>
  <si>
    <t>种植数量(亩)</t>
  </si>
  <si>
    <t>保险数量(亩)</t>
  </si>
  <si>
    <t>保险金额(元)</t>
  </si>
  <si>
    <t>总保险费(元)</t>
  </si>
  <si>
    <t>财政补贴比例</t>
  </si>
  <si>
    <t>财政补贴金额（元）</t>
  </si>
  <si>
    <t>农户自缴保费(元)</t>
  </si>
  <si>
    <t>银行账号/一卡通号码</t>
  </si>
  <si>
    <t>开户行名称</t>
  </si>
  <si>
    <t>被保险人
签字</t>
  </si>
  <si>
    <t>备注</t>
  </si>
  <si>
    <t>李智慧</t>
  </si>
  <si>
    <t>统一镇前腰村</t>
  </si>
  <si>
    <t>211122196808****21</t>
  </si>
  <si>
    <t>18742****92</t>
  </si>
  <si>
    <t>前腰村三组</t>
  </si>
  <si>
    <t>6210260500069****17</t>
  </si>
  <si>
    <t>盘锦农村商业银行股份有限公司</t>
  </si>
  <si>
    <t>曹庆海</t>
  </si>
  <si>
    <t>211111195707****10</t>
  </si>
  <si>
    <t>13942****19</t>
  </si>
  <si>
    <t>前腰村四组</t>
  </si>
  <si>
    <t>6210260500069****01</t>
  </si>
  <si>
    <t>孙海文</t>
  </si>
  <si>
    <t>211111195804****14</t>
  </si>
  <si>
    <t>15904****95</t>
  </si>
  <si>
    <t>前腰村六组</t>
  </si>
  <si>
    <t>6210260500069****83</t>
  </si>
  <si>
    <t>何少伟</t>
  </si>
  <si>
    <t>211111196802****15</t>
  </si>
  <si>
    <t>15104****16</t>
  </si>
  <si>
    <t>6210260500102****05</t>
  </si>
  <si>
    <t>马魁友</t>
  </si>
  <si>
    <t>211111197202****14</t>
  </si>
  <si>
    <t>13130****57</t>
  </si>
  <si>
    <t>6210260500069****66</t>
  </si>
  <si>
    <t>李平</t>
  </si>
  <si>
    <t>211111197010****13</t>
  </si>
  <si>
    <t>13008****22</t>
  </si>
  <si>
    <t>6210260500069****21</t>
  </si>
  <si>
    <t>李勇</t>
  </si>
  <si>
    <t>211122198011****15</t>
  </si>
  <si>
    <t>15642****16</t>
  </si>
  <si>
    <t>6210260500069****50</t>
  </si>
  <si>
    <t>孙海洋</t>
  </si>
  <si>
    <t>211111195709****19</t>
  </si>
  <si>
    <t>15842****95</t>
  </si>
  <si>
    <t>6210260500069****19</t>
  </si>
  <si>
    <t>周广飞</t>
  </si>
  <si>
    <t>211111197805****15</t>
  </si>
  <si>
    <t>15184****25</t>
  </si>
  <si>
    <t>6210260500069****70</t>
  </si>
  <si>
    <r>
      <rPr>
        <sz val="9"/>
        <color rgb="FF000000"/>
        <rFont val="宋体"/>
        <charset val="134"/>
      </rPr>
      <t>单页小计</t>
    </r>
  </si>
  <si>
    <t>合计</t>
  </si>
  <si>
    <t xml:space="preserve">    填制： 李荣兴                    联系电话： 3201509    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</si>
</sst>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6"/>
      <color theme="1"/>
      <name val="宋体"/>
      <charset val="134"/>
      <scheme val="minor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177" fontId="1" fillId="0" borderId="0" xfId="0" applyNumberFormat="1" applyFont="1" applyBorder="1">
      <alignment vertical="center"/>
    </xf>
    <xf numFmtId="9" fontId="1" fillId="0" borderId="0" xfId="0" applyNumberFormat="1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229235</xdr:colOff>
      <xdr:row>1</xdr:row>
      <xdr:rowOff>24130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64585" cy="405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8"/>
  <sheetViews>
    <sheetView tabSelected="1" workbookViewId="0">
      <selection activeCell="U10" sqref="U10"/>
    </sheetView>
  </sheetViews>
  <sheetFormatPr defaultColWidth="9" defaultRowHeight="13.5"/>
  <cols>
    <col min="1" max="1" width="6.61666666666667" customWidth="1"/>
    <col min="2" max="2" width="6.94166666666667" customWidth="1"/>
    <col min="3" max="3" width="8.89166666666667" customWidth="1"/>
    <col min="4" max="4" width="11.25" customWidth="1"/>
    <col min="5" max="5" width="11.3833333333333" customWidth="1"/>
    <col min="6" max="6" width="10" customWidth="1"/>
    <col min="7" max="7" width="8.60833333333333" customWidth="1"/>
    <col min="8" max="8" width="8.46666666666667" customWidth="1"/>
    <col min="9" max="9" width="12.075" customWidth="1"/>
    <col min="10" max="10" width="10" customWidth="1"/>
    <col min="11" max="11" width="7.91666666666667" customWidth="1"/>
    <col min="12" max="12" width="12.2166666666667" customWidth="1"/>
    <col min="13" max="13" width="10.975" customWidth="1"/>
    <col min="14" max="14" width="10.275" customWidth="1"/>
    <col min="15" max="15" width="12.375" customWidth="1"/>
    <col min="17" max="17" width="7.225" customWidth="1"/>
  </cols>
  <sheetData>
    <row r="1" ht="30" customHeight="1" spans="1:6">
      <c r="A1" s="2"/>
      <c r="B1" s="2"/>
      <c r="C1" s="2"/>
      <c r="D1" s="2"/>
      <c r="F1" s="3"/>
    </row>
    <row r="2" ht="20.25" spans="1:17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21" customHeight="1" spans="1:17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ht="21" customHeight="1" spans="1:17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ht="21" customHeight="1" spans="1:17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41" customHeight="1" spans="1:17">
      <c r="A6" s="6" t="s">
        <v>4</v>
      </c>
      <c r="B6" s="7" t="s">
        <v>5</v>
      </c>
      <c r="C6" s="8" t="s">
        <v>6</v>
      </c>
      <c r="D6" s="7" t="s">
        <v>7</v>
      </c>
      <c r="E6" s="8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8" t="s">
        <v>18</v>
      </c>
      <c r="P6" s="7" t="s">
        <v>19</v>
      </c>
      <c r="Q6" s="8" t="s">
        <v>20</v>
      </c>
    </row>
    <row r="7" s="1" customFormat="1" ht="26" customHeight="1" spans="1:17">
      <c r="A7" s="9">
        <v>1</v>
      </c>
      <c r="B7" s="10" t="s">
        <v>21</v>
      </c>
      <c r="C7" s="11" t="s">
        <v>22</v>
      </c>
      <c r="D7" s="12" t="s">
        <v>23</v>
      </c>
      <c r="E7" s="12" t="s">
        <v>24</v>
      </c>
      <c r="F7" s="12" t="s">
        <v>25</v>
      </c>
      <c r="G7" s="13">
        <v>12</v>
      </c>
      <c r="H7" s="13">
        <v>12</v>
      </c>
      <c r="I7" s="19">
        <f t="shared" ref="I7:I23" si="0">G7*650</f>
        <v>7800</v>
      </c>
      <c r="J7" s="19">
        <f t="shared" ref="J7:J23" si="1">H7*26.65</f>
        <v>319.8</v>
      </c>
      <c r="K7" s="20">
        <v>0.8</v>
      </c>
      <c r="L7" s="19">
        <f t="shared" ref="L7:L23" si="2">J7*K7</f>
        <v>255.84</v>
      </c>
      <c r="M7" s="19">
        <f t="shared" ref="M7:M23" si="3">J7*0.2</f>
        <v>63.96</v>
      </c>
      <c r="N7" s="10" t="s">
        <v>26</v>
      </c>
      <c r="O7" s="10" t="s">
        <v>27</v>
      </c>
      <c r="P7" s="9"/>
      <c r="Q7" s="9"/>
    </row>
    <row r="8" s="1" customFormat="1" ht="26" customHeight="1" spans="1:17">
      <c r="A8" s="9">
        <v>2</v>
      </c>
      <c r="B8" s="10" t="s">
        <v>28</v>
      </c>
      <c r="C8" s="11" t="s">
        <v>22</v>
      </c>
      <c r="D8" s="12" t="s">
        <v>29</v>
      </c>
      <c r="E8" s="12" t="s">
        <v>30</v>
      </c>
      <c r="F8" s="12" t="s">
        <v>31</v>
      </c>
      <c r="G8" s="13">
        <v>12</v>
      </c>
      <c r="H8" s="13">
        <v>12</v>
      </c>
      <c r="I8" s="19">
        <f t="shared" si="0"/>
        <v>7800</v>
      </c>
      <c r="J8" s="19">
        <f t="shared" si="1"/>
        <v>319.8</v>
      </c>
      <c r="K8" s="20">
        <v>0.8</v>
      </c>
      <c r="L8" s="19">
        <f t="shared" si="2"/>
        <v>255.84</v>
      </c>
      <c r="M8" s="19">
        <f t="shared" si="3"/>
        <v>63.96</v>
      </c>
      <c r="N8" s="10" t="s">
        <v>32</v>
      </c>
      <c r="O8" s="10" t="s">
        <v>27</v>
      </c>
      <c r="P8" s="9"/>
      <c r="Q8" s="9"/>
    </row>
    <row r="9" s="1" customFormat="1" ht="26" customHeight="1" spans="1:17">
      <c r="A9" s="9">
        <v>3</v>
      </c>
      <c r="B9" s="10" t="s">
        <v>33</v>
      </c>
      <c r="C9" s="11" t="s">
        <v>22</v>
      </c>
      <c r="D9" s="12" t="s">
        <v>34</v>
      </c>
      <c r="E9" s="12" t="s">
        <v>35</v>
      </c>
      <c r="F9" s="12" t="s">
        <v>36</v>
      </c>
      <c r="G9" s="13">
        <v>8</v>
      </c>
      <c r="H9" s="13">
        <v>8</v>
      </c>
      <c r="I9" s="19">
        <f t="shared" si="0"/>
        <v>5200</v>
      </c>
      <c r="J9" s="19">
        <f t="shared" si="1"/>
        <v>213.2</v>
      </c>
      <c r="K9" s="20">
        <v>0.8</v>
      </c>
      <c r="L9" s="19">
        <f t="shared" si="2"/>
        <v>170.56</v>
      </c>
      <c r="M9" s="19">
        <f t="shared" si="3"/>
        <v>42.64</v>
      </c>
      <c r="N9" s="10" t="s">
        <v>37</v>
      </c>
      <c r="O9" s="10" t="s">
        <v>27</v>
      </c>
      <c r="P9" s="9"/>
      <c r="Q9" s="9"/>
    </row>
    <row r="10" s="1" customFormat="1" ht="26" customHeight="1" spans="1:17">
      <c r="A10" s="9">
        <v>4</v>
      </c>
      <c r="B10" s="10" t="s">
        <v>38</v>
      </c>
      <c r="C10" s="11" t="s">
        <v>22</v>
      </c>
      <c r="D10" s="12" t="s">
        <v>39</v>
      </c>
      <c r="E10" s="12" t="s">
        <v>40</v>
      </c>
      <c r="F10" s="12" t="s">
        <v>36</v>
      </c>
      <c r="G10" s="13">
        <v>12</v>
      </c>
      <c r="H10" s="13">
        <v>12</v>
      </c>
      <c r="I10" s="19">
        <f t="shared" si="0"/>
        <v>7800</v>
      </c>
      <c r="J10" s="19">
        <f t="shared" si="1"/>
        <v>319.8</v>
      </c>
      <c r="K10" s="20">
        <v>0.8</v>
      </c>
      <c r="L10" s="19">
        <f t="shared" si="2"/>
        <v>255.84</v>
      </c>
      <c r="M10" s="19">
        <f t="shared" si="3"/>
        <v>63.96</v>
      </c>
      <c r="N10" s="10" t="s">
        <v>41</v>
      </c>
      <c r="O10" s="10" t="s">
        <v>27</v>
      </c>
      <c r="P10" s="9"/>
      <c r="Q10" s="9"/>
    </row>
    <row r="11" s="1" customFormat="1" ht="26" customHeight="1" spans="1:17">
      <c r="A11" s="9">
        <v>5</v>
      </c>
      <c r="B11" s="10" t="s">
        <v>42</v>
      </c>
      <c r="C11" s="11" t="s">
        <v>22</v>
      </c>
      <c r="D11" s="12" t="s">
        <v>43</v>
      </c>
      <c r="E11" s="12" t="s">
        <v>44</v>
      </c>
      <c r="F11" s="12" t="s">
        <v>36</v>
      </c>
      <c r="G11" s="13">
        <v>12</v>
      </c>
      <c r="H11" s="13">
        <v>12</v>
      </c>
      <c r="I11" s="19">
        <f t="shared" si="0"/>
        <v>7800</v>
      </c>
      <c r="J11" s="19">
        <f t="shared" si="1"/>
        <v>319.8</v>
      </c>
      <c r="K11" s="20">
        <v>0.8</v>
      </c>
      <c r="L11" s="19">
        <f t="shared" si="2"/>
        <v>255.84</v>
      </c>
      <c r="M11" s="19">
        <f t="shared" si="3"/>
        <v>63.96</v>
      </c>
      <c r="N11" s="10" t="s">
        <v>45</v>
      </c>
      <c r="O11" s="10" t="s">
        <v>27</v>
      </c>
      <c r="P11" s="9"/>
      <c r="Q11" s="9"/>
    </row>
    <row r="12" s="1" customFormat="1" ht="26" customHeight="1" spans="1:17">
      <c r="A12" s="9">
        <v>6</v>
      </c>
      <c r="B12" s="10" t="s">
        <v>46</v>
      </c>
      <c r="C12" s="11" t="s">
        <v>22</v>
      </c>
      <c r="D12" s="12" t="s">
        <v>47</v>
      </c>
      <c r="E12" s="12" t="s">
        <v>48</v>
      </c>
      <c r="F12" s="12" t="s">
        <v>36</v>
      </c>
      <c r="G12" s="13">
        <v>16</v>
      </c>
      <c r="H12" s="13">
        <v>16</v>
      </c>
      <c r="I12" s="19">
        <f t="shared" si="0"/>
        <v>10400</v>
      </c>
      <c r="J12" s="19">
        <f t="shared" si="1"/>
        <v>426.4</v>
      </c>
      <c r="K12" s="20">
        <v>0.8</v>
      </c>
      <c r="L12" s="19">
        <f t="shared" si="2"/>
        <v>341.12</v>
      </c>
      <c r="M12" s="19">
        <f t="shared" si="3"/>
        <v>85.28</v>
      </c>
      <c r="N12" s="10" t="s">
        <v>49</v>
      </c>
      <c r="O12" s="10" t="s">
        <v>27</v>
      </c>
      <c r="P12" s="9"/>
      <c r="Q12" s="9"/>
    </row>
    <row r="13" s="1" customFormat="1" ht="26" customHeight="1" spans="1:17">
      <c r="A13" s="9">
        <v>7</v>
      </c>
      <c r="B13" s="10" t="s">
        <v>50</v>
      </c>
      <c r="C13" s="11" t="s">
        <v>22</v>
      </c>
      <c r="D13" s="12" t="s">
        <v>51</v>
      </c>
      <c r="E13" s="12" t="s">
        <v>52</v>
      </c>
      <c r="F13" s="12" t="s">
        <v>36</v>
      </c>
      <c r="G13" s="13">
        <v>8</v>
      </c>
      <c r="H13" s="13">
        <v>8</v>
      </c>
      <c r="I13" s="19">
        <f t="shared" si="0"/>
        <v>5200</v>
      </c>
      <c r="J13" s="19">
        <f t="shared" si="1"/>
        <v>213.2</v>
      </c>
      <c r="K13" s="20">
        <v>0.8</v>
      </c>
      <c r="L13" s="19">
        <f t="shared" si="2"/>
        <v>170.56</v>
      </c>
      <c r="M13" s="19">
        <f t="shared" si="3"/>
        <v>42.64</v>
      </c>
      <c r="N13" s="10" t="s">
        <v>53</v>
      </c>
      <c r="O13" s="10" t="s">
        <v>27</v>
      </c>
      <c r="P13" s="9"/>
      <c r="Q13" s="9"/>
    </row>
    <row r="14" s="1" customFormat="1" ht="26" customHeight="1" spans="1:17">
      <c r="A14" s="9">
        <v>8</v>
      </c>
      <c r="B14" s="10" t="s">
        <v>54</v>
      </c>
      <c r="C14" s="11" t="s">
        <v>22</v>
      </c>
      <c r="D14" s="12" t="s">
        <v>55</v>
      </c>
      <c r="E14" s="12" t="s">
        <v>56</v>
      </c>
      <c r="F14" s="12" t="s">
        <v>36</v>
      </c>
      <c r="G14" s="13">
        <v>14</v>
      </c>
      <c r="H14" s="13">
        <v>14</v>
      </c>
      <c r="I14" s="19">
        <f t="shared" si="0"/>
        <v>9100</v>
      </c>
      <c r="J14" s="19">
        <f t="shared" si="1"/>
        <v>373.1</v>
      </c>
      <c r="K14" s="20">
        <v>0.8</v>
      </c>
      <c r="L14" s="19">
        <f t="shared" si="2"/>
        <v>298.48</v>
      </c>
      <c r="M14" s="19">
        <f t="shared" si="3"/>
        <v>74.62</v>
      </c>
      <c r="N14" s="10" t="s">
        <v>57</v>
      </c>
      <c r="O14" s="10" t="s">
        <v>27</v>
      </c>
      <c r="P14" s="9"/>
      <c r="Q14" s="9"/>
    </row>
    <row r="15" s="1" customFormat="1" ht="26" customHeight="1" spans="1:17">
      <c r="A15" s="9">
        <v>9</v>
      </c>
      <c r="B15" s="10" t="s">
        <v>58</v>
      </c>
      <c r="C15" s="11" t="s">
        <v>22</v>
      </c>
      <c r="D15" s="12" t="s">
        <v>59</v>
      </c>
      <c r="E15" s="12" t="s">
        <v>60</v>
      </c>
      <c r="F15" s="12" t="s">
        <v>36</v>
      </c>
      <c r="G15" s="13">
        <v>76</v>
      </c>
      <c r="H15" s="13">
        <v>76</v>
      </c>
      <c r="I15" s="19">
        <f t="shared" si="0"/>
        <v>49400</v>
      </c>
      <c r="J15" s="19">
        <f t="shared" si="1"/>
        <v>2025.4</v>
      </c>
      <c r="K15" s="20">
        <v>0.8</v>
      </c>
      <c r="L15" s="19">
        <f t="shared" si="2"/>
        <v>1620.32</v>
      </c>
      <c r="M15" s="19">
        <f t="shared" si="3"/>
        <v>405.08</v>
      </c>
      <c r="N15" s="10" t="s">
        <v>61</v>
      </c>
      <c r="O15" s="10" t="s">
        <v>27</v>
      </c>
      <c r="P15" s="9"/>
      <c r="Q15" s="9"/>
    </row>
    <row r="16" s="1" customFormat="1" ht="26" customHeight="1" spans="1:17">
      <c r="A16" s="9"/>
      <c r="B16" s="14" t="s">
        <v>62</v>
      </c>
      <c r="C16" s="11"/>
      <c r="D16" s="12"/>
      <c r="E16" s="12"/>
      <c r="F16" s="12"/>
      <c r="G16" s="15">
        <f>SUM(G7:G15)</f>
        <v>170</v>
      </c>
      <c r="H16" s="15">
        <f>SUM(H7:H15)</f>
        <v>170</v>
      </c>
      <c r="I16" s="19">
        <f>SUM(I7:I15)</f>
        <v>110500</v>
      </c>
      <c r="J16" s="19">
        <f>SUM(J7:J15)</f>
        <v>4530.5</v>
      </c>
      <c r="K16" s="20"/>
      <c r="L16" s="19">
        <f>SUM(L7:L15)</f>
        <v>3624.4</v>
      </c>
      <c r="M16" s="19">
        <f>SUM(M7:M15)</f>
        <v>906.1</v>
      </c>
      <c r="N16" s="10"/>
      <c r="O16" s="10"/>
      <c r="P16" s="9"/>
      <c r="Q16" s="9"/>
    </row>
    <row r="17" s="1" customFormat="1" ht="26" customHeight="1" spans="1:17">
      <c r="A17" s="9" t="s">
        <v>63</v>
      </c>
      <c r="B17" s="9"/>
      <c r="C17" s="11"/>
      <c r="D17" s="9"/>
      <c r="E17" s="9"/>
      <c r="F17" s="9"/>
      <c r="G17" s="16">
        <f>G16</f>
        <v>170</v>
      </c>
      <c r="H17" s="16">
        <f>G17</f>
        <v>170</v>
      </c>
      <c r="I17" s="19">
        <f>G17*650</f>
        <v>110500</v>
      </c>
      <c r="J17" s="19">
        <f>H17*26.65</f>
        <v>4530.5</v>
      </c>
      <c r="K17" s="20"/>
      <c r="L17" s="19">
        <f>J17*0.8</f>
        <v>3624.4</v>
      </c>
      <c r="M17" s="19">
        <f>J17*0.2</f>
        <v>906.1</v>
      </c>
      <c r="N17" s="9"/>
      <c r="O17" s="9"/>
      <c r="P17" s="9"/>
      <c r="Q17" s="9"/>
    </row>
    <row r="18" s="1" customFormat="1" ht="24" customHeight="1" spans="1:17">
      <c r="A18" s="17" t="s">
        <v>64</v>
      </c>
      <c r="B18" s="17"/>
      <c r="C18" s="18"/>
      <c r="D18" s="17"/>
      <c r="E18" s="17"/>
      <c r="F18" s="17"/>
      <c r="G18" s="17"/>
      <c r="H18" s="17"/>
      <c r="I18" s="21"/>
      <c r="J18" s="21"/>
      <c r="K18" s="22"/>
      <c r="L18" s="21"/>
      <c r="M18" s="21"/>
      <c r="N18" s="17"/>
      <c r="O18" s="17"/>
      <c r="P18" s="17"/>
      <c r="Q18" s="17"/>
    </row>
  </sheetData>
  <mergeCells count="6">
    <mergeCell ref="A1:D1"/>
    <mergeCell ref="A2:Q2"/>
    <mergeCell ref="A3:Q3"/>
    <mergeCell ref="A4:Q4"/>
    <mergeCell ref="A5:Q5"/>
    <mergeCell ref="A17:B17"/>
  </mergeCells>
  <pageMargins left="0.700694444444445" right="0.700694444444445" top="0.751388888888889" bottom="0.751388888888889" header="0.298611111111111" footer="0.298611111111111"/>
  <pageSetup paperSize="9" scale="81" fitToHeight="0" orientation="landscape" horizontalDpi="600"/>
  <headerFooter>
    <oddFooter>&amp;L填制：  李荣兴&amp;C联系电话：0427-3201509&amp;R第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2022-06-06T03:01:00Z</dcterms:created>
  <dcterms:modified xsi:type="dcterms:W3CDTF">2023-06-11T14:46:39Z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2F68E98EA9FA4C6E969668797AD4B2D3</vt:lpwstr>
  </property>
</Properties>
</file>