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<sst xmlns="http://schemas.openxmlformats.org/spreadsheetml/2006/main" count="114" uniqueCount="81">
  <si>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</si>
  <si>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052321110303160105000113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</si>
  <si>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辽宁省盘锦市兴隆台区兴海街道西跃村民委员会 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所在村名：盘锦市兴隆台区兴海街道西跃村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</si>
  <si>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盘锦市兴隆台区兴海街道西跃村刘云海等13户 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</si>
  <si>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</si>
  <si>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</si>
  <si>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</si>
  <si>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</si>
  <si>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</si>
  <si>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</si>
  <si>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</si>
  <si>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</si>
  <si>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</si>
  <si>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</si>
  <si>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</si>
  <si>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</si>
  <si>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</si>
  <si>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</si>
  <si>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</si>
  <si>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</si>
  <si>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</si>
  <si>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刘云海</t>
  </si>
  <si>
    <t>兴海街道西跃村</t>
  </si>
  <si>
    <t>211103196710****14</t>
  </si>
  <si>
    <t>13842****01</t>
  </si>
  <si>
    <t>西跃村四组</t>
  </si>
  <si>
    <t>6210260500******766</t>
  </si>
  <si>
    <t>辽宁省农村信用合作联社</t>
  </si>
  <si>
    <t>孙俊来</t>
  </si>
  <si>
    <t>211103195101****18</t>
  </si>
  <si>
    <t>13358****28</t>
  </si>
  <si>
    <t>5951110101******08</t>
  </si>
  <si>
    <t>于广川</t>
  </si>
  <si>
    <t>211103195704****13</t>
  </si>
  <si>
    <t>18624****82</t>
  </si>
  <si>
    <t>5951110101******52</t>
  </si>
  <si>
    <t>安海明</t>
  </si>
  <si>
    <t>211103195608****18</t>
  </si>
  <si>
    <t>18242****33</t>
  </si>
  <si>
    <t>西跃村一组</t>
  </si>
  <si>
    <t>5951110101******93</t>
  </si>
  <si>
    <t>陈宝会</t>
  </si>
  <si>
    <t>211103195804****37</t>
  </si>
  <si>
    <t>15642****21</t>
  </si>
  <si>
    <t>西跃村三组</t>
  </si>
  <si>
    <t>5951110101******01</t>
  </si>
  <si>
    <t>雷井敏</t>
  </si>
  <si>
    <t>211103196507****31</t>
  </si>
  <si>
    <t>13942****41</t>
  </si>
  <si>
    <t>5951110101******88</t>
  </si>
  <si>
    <t>陈桂君</t>
  </si>
  <si>
    <t>211103196906****37</t>
  </si>
  <si>
    <t>15142****65</t>
  </si>
  <si>
    <t>西跃村二组</t>
  </si>
  <si>
    <t>5951110101******20</t>
  </si>
  <si>
    <t>孙江</t>
  </si>
  <si>
    <t>211103197109****31</t>
  </si>
  <si>
    <t>15042****72</t>
  </si>
  <si>
    <t>6210260500******119</t>
  </si>
  <si>
    <t>李胜龙</t>
  </si>
  <si>
    <t>211103196909****18</t>
  </si>
  <si>
    <t>13998****66</t>
  </si>
  <si>
    <t>5951110101******06</t>
  </si>
  <si>
    <t>孙宏伟</t>
  </si>
  <si>
    <t>211103196308****15</t>
  </si>
  <si>
    <t>15204****28</t>
  </si>
  <si>
    <t>6210260500******069</t>
  </si>
  <si>
    <t>王洪久</t>
  </si>
  <si>
    <t>211103194504****18</t>
  </si>
  <si>
    <t>13842****17</t>
  </si>
  <si>
    <t>6210260500******598</t>
  </si>
  <si>
    <t>陈宝库</t>
  </si>
  <si>
    <t>211103195008****1X</t>
  </si>
  <si>
    <t>18842****50</t>
  </si>
  <si>
    <t>6210260500******127</t>
  </si>
  <si>
    <t>孙秀力</t>
  </si>
  <si>
    <t>211103197506****11</t>
  </si>
  <si>
    <t>15942****35</t>
  </si>
  <si>
    <t>6214490890******653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</si>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</sst>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3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2" borderId="2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27940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21"/>
  <sheetViews>
    <sheetView tabSelected="1" zoomScale="90" zoomScaleNormal="90" workbookViewId="0">
      <selection activeCell="V26" sqref="V26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7" width="3.05" style="3" customWidth="1"/>
    <col min="18" max="18" width="3.625" style="3" customWidth="1"/>
    <col min="19" max="19" width="4.21666666666667" style="3" customWidth="1"/>
    <col min="20" max="20" width="2.5" style="3" customWidth="1"/>
    <col min="21" max="21" width="4.99166666666667" style="3" customWidth="1"/>
    <col min="22" max="22" width="4.05833333333333" style="3" customWidth="1"/>
    <col min="23" max="23" width="3.05833333333333" style="3" customWidth="1"/>
    <col min="24" max="24" width="3.75" style="3" customWidth="1"/>
    <col min="25" max="25" width="6.38333333333333" style="3" customWidth="1"/>
    <col min="26" max="26" width="3.625" style="3" customWidth="1"/>
    <col min="27" max="27" width="5.55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0"/>
      <c r="AE1" s="20"/>
      <c r="AF1" s="2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6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1"/>
      <c r="AE2" s="21"/>
      <c r="AF2" s="2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7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2"/>
      <c r="AE3" s="22"/>
      <c r="AF3" s="22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8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3"/>
      <c r="AE4" s="23"/>
      <c r="AF4" s="23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4"/>
      <c r="AE5" s="24"/>
      <c r="AF5" s="24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5" t="s">
        <v>13</v>
      </c>
      <c r="AA6" s="26"/>
      <c r="AB6" s="25" t="s">
        <v>14</v>
      </c>
      <c r="AC6" s="26"/>
      <c r="AD6" s="27" t="s">
        <v>15</v>
      </c>
      <c r="AE6" s="28"/>
      <c r="AF6" s="19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9" t="s">
        <v>20</v>
      </c>
    </row>
    <row r="7" s="1" customFormat="1" ht="2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14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8">
        <v>13</v>
      </c>
      <c r="U7" s="19"/>
      <c r="V7" s="18">
        <v>13</v>
      </c>
      <c r="W7" s="19"/>
      <c r="X7" s="19">
        <f>T7*650</f>
        <v>8450</v>
      </c>
      <c r="Y7" s="19"/>
      <c r="Z7" s="19">
        <f>T7*26.65</f>
        <v>346.45</v>
      </c>
      <c r="AA7" s="19"/>
      <c r="AB7" s="29">
        <v>0.8</v>
      </c>
      <c r="AC7" s="14"/>
      <c r="AD7" s="30">
        <f>Z7*0.8</f>
        <v>277.16</v>
      </c>
      <c r="AE7" s="28"/>
      <c r="AF7" s="19">
        <f>Z7*0.2</f>
        <v>69.29</v>
      </c>
      <c r="AG7" s="14"/>
      <c r="AH7" s="32" t="s">
        <v>26</v>
      </c>
      <c r="AI7" s="32"/>
      <c r="AJ7" s="32"/>
      <c r="AK7" s="32"/>
      <c r="AL7" s="32"/>
      <c r="AM7" s="32"/>
      <c r="AN7" s="33" t="s">
        <v>27</v>
      </c>
      <c r="AO7" s="33"/>
      <c r="AP7" s="33"/>
      <c r="AQ7" s="14"/>
      <c r="AR7" s="14"/>
      <c r="AS7" s="25"/>
      <c r="AT7" s="40"/>
    </row>
    <row r="8" s="1" customFormat="1" ht="24" customHeight="1" spans="1:46">
      <c r="A8" s="14">
        <v>2</v>
      </c>
      <c r="B8" s="14" t="s">
        <v>28</v>
      </c>
      <c r="C8" s="14"/>
      <c r="D8" s="14"/>
      <c r="E8" s="15" t="s">
        <v>22</v>
      </c>
      <c r="F8" s="15"/>
      <c r="G8" s="15"/>
      <c r="H8" s="15"/>
      <c r="I8" s="15"/>
      <c r="J8" s="14" t="s">
        <v>29</v>
      </c>
      <c r="K8" s="14"/>
      <c r="L8" s="14"/>
      <c r="M8" s="14"/>
      <c r="N8" s="14" t="s">
        <v>30</v>
      </c>
      <c r="O8" s="14"/>
      <c r="P8" s="14"/>
      <c r="Q8" s="14"/>
      <c r="R8" s="14" t="s">
        <v>25</v>
      </c>
      <c r="S8" s="14"/>
      <c r="T8" s="18">
        <v>5.68</v>
      </c>
      <c r="U8" s="19"/>
      <c r="V8" s="18">
        <v>5.68</v>
      </c>
      <c r="W8" s="19"/>
      <c r="X8" s="19">
        <f t="shared" ref="X8:X20" si="0">T8*650</f>
        <v>3692</v>
      </c>
      <c r="Y8" s="19"/>
      <c r="Z8" s="19">
        <f t="shared" ref="Z8:Z20" si="1">T8*26.65</f>
        <v>151.372</v>
      </c>
      <c r="AA8" s="19"/>
      <c r="AB8" s="29">
        <v>0.8</v>
      </c>
      <c r="AC8" s="14"/>
      <c r="AD8" s="30">
        <f t="shared" ref="AD8:AD20" si="2">Z8*0.8</f>
        <v>121.0976</v>
      </c>
      <c r="AE8" s="28"/>
      <c r="AF8" s="19">
        <f t="shared" ref="AF8:AF20" si="3">Z8*0.2</f>
        <v>30.2744</v>
      </c>
      <c r="AG8" s="14"/>
      <c r="AH8" s="32" t="s">
        <v>31</v>
      </c>
      <c r="AI8" s="32"/>
      <c r="AJ8" s="32"/>
      <c r="AK8" s="32"/>
      <c r="AL8" s="32"/>
      <c r="AM8" s="32"/>
      <c r="AN8" s="33" t="s">
        <v>27</v>
      </c>
      <c r="AO8" s="33"/>
      <c r="AP8" s="33"/>
      <c r="AQ8" s="14"/>
      <c r="AR8" s="14"/>
      <c r="AS8" s="25"/>
      <c r="AT8" s="40"/>
    </row>
    <row r="9" s="1" customFormat="1" ht="24" customHeight="1" spans="1:46">
      <c r="A9" s="14">
        <v>3</v>
      </c>
      <c r="B9" s="14" t="s">
        <v>32</v>
      </c>
      <c r="C9" s="14"/>
      <c r="D9" s="14"/>
      <c r="E9" s="15" t="s">
        <v>22</v>
      </c>
      <c r="F9" s="15"/>
      <c r="G9" s="15"/>
      <c r="H9" s="15"/>
      <c r="I9" s="15"/>
      <c r="J9" s="14" t="s">
        <v>33</v>
      </c>
      <c r="K9" s="14"/>
      <c r="L9" s="14"/>
      <c r="M9" s="14"/>
      <c r="N9" s="14" t="s">
        <v>34</v>
      </c>
      <c r="O9" s="14"/>
      <c r="P9" s="14"/>
      <c r="Q9" s="14"/>
      <c r="R9" s="14" t="s">
        <v>25</v>
      </c>
      <c r="S9" s="14"/>
      <c r="T9" s="18">
        <v>10</v>
      </c>
      <c r="U9" s="19"/>
      <c r="V9" s="18">
        <v>10</v>
      </c>
      <c r="W9" s="19"/>
      <c r="X9" s="19">
        <f t="shared" si="0"/>
        <v>6500</v>
      </c>
      <c r="Y9" s="19"/>
      <c r="Z9" s="19">
        <f t="shared" si="1"/>
        <v>266.5</v>
      </c>
      <c r="AA9" s="19"/>
      <c r="AB9" s="29">
        <v>0.8</v>
      </c>
      <c r="AC9" s="14"/>
      <c r="AD9" s="30">
        <f t="shared" si="2"/>
        <v>213.2</v>
      </c>
      <c r="AE9" s="28"/>
      <c r="AF9" s="19">
        <f t="shared" si="3"/>
        <v>53.3</v>
      </c>
      <c r="AG9" s="14"/>
      <c r="AH9" s="32" t="s">
        <v>35</v>
      </c>
      <c r="AI9" s="32"/>
      <c r="AJ9" s="32"/>
      <c r="AK9" s="32"/>
      <c r="AL9" s="32"/>
      <c r="AM9" s="32"/>
      <c r="AN9" s="33" t="s">
        <v>27</v>
      </c>
      <c r="AO9" s="33"/>
      <c r="AP9" s="33"/>
      <c r="AQ9" s="14"/>
      <c r="AR9" s="14"/>
      <c r="AS9" s="25"/>
      <c r="AT9" s="41"/>
    </row>
    <row r="10" s="1" customFormat="1" ht="24" customHeight="1" spans="1:46">
      <c r="A10" s="14">
        <v>4</v>
      </c>
      <c r="B10" s="14" t="s">
        <v>36</v>
      </c>
      <c r="C10" s="14"/>
      <c r="D10" s="14"/>
      <c r="E10" s="15" t="s">
        <v>22</v>
      </c>
      <c r="F10" s="15"/>
      <c r="G10" s="15"/>
      <c r="H10" s="15"/>
      <c r="I10" s="15"/>
      <c r="J10" s="14" t="s">
        <v>37</v>
      </c>
      <c r="K10" s="14"/>
      <c r="L10" s="14"/>
      <c r="M10" s="14"/>
      <c r="N10" s="14" t="s">
        <v>38</v>
      </c>
      <c r="O10" s="14"/>
      <c r="P10" s="14"/>
      <c r="Q10" s="14"/>
      <c r="R10" s="14" t="s">
        <v>39</v>
      </c>
      <c r="S10" s="14"/>
      <c r="T10" s="18">
        <v>8.58</v>
      </c>
      <c r="U10" s="19"/>
      <c r="V10" s="18">
        <v>8.58</v>
      </c>
      <c r="W10" s="19"/>
      <c r="X10" s="19">
        <f t="shared" si="0"/>
        <v>5577</v>
      </c>
      <c r="Y10" s="19"/>
      <c r="Z10" s="19">
        <f t="shared" si="1"/>
        <v>228.657</v>
      </c>
      <c r="AA10" s="19"/>
      <c r="AB10" s="29">
        <v>0.8</v>
      </c>
      <c r="AC10" s="14"/>
      <c r="AD10" s="30">
        <f t="shared" si="2"/>
        <v>182.9256</v>
      </c>
      <c r="AE10" s="28"/>
      <c r="AF10" s="19">
        <f t="shared" si="3"/>
        <v>45.7314</v>
      </c>
      <c r="AG10" s="14"/>
      <c r="AH10" s="32" t="s">
        <v>40</v>
      </c>
      <c r="AI10" s="32"/>
      <c r="AJ10" s="32"/>
      <c r="AK10" s="32"/>
      <c r="AL10" s="32"/>
      <c r="AM10" s="32"/>
      <c r="AN10" s="33" t="s">
        <v>27</v>
      </c>
      <c r="AO10" s="33"/>
      <c r="AP10" s="33"/>
      <c r="AQ10" s="42"/>
      <c r="AR10" s="42"/>
      <c r="AS10" s="43"/>
      <c r="AT10" s="44"/>
    </row>
    <row r="11" s="1" customFormat="1" ht="24" customHeight="1" spans="1:46">
      <c r="A11" s="14">
        <v>5</v>
      </c>
      <c r="B11" s="14" t="s">
        <v>41</v>
      </c>
      <c r="C11" s="14"/>
      <c r="D11" s="14"/>
      <c r="E11" s="15" t="s">
        <v>22</v>
      </c>
      <c r="F11" s="15"/>
      <c r="G11" s="15"/>
      <c r="H11" s="15"/>
      <c r="I11" s="15"/>
      <c r="J11" s="14" t="s">
        <v>42</v>
      </c>
      <c r="K11" s="14"/>
      <c r="L11" s="14"/>
      <c r="M11" s="14"/>
      <c r="N11" s="14" t="s">
        <v>43</v>
      </c>
      <c r="O11" s="14"/>
      <c r="P11" s="14"/>
      <c r="Q11" s="14"/>
      <c r="R11" s="14" t="s">
        <v>44</v>
      </c>
      <c r="S11" s="14"/>
      <c r="T11" s="18">
        <v>24.22</v>
      </c>
      <c r="U11" s="19"/>
      <c r="V11" s="18">
        <v>24.22</v>
      </c>
      <c r="W11" s="19"/>
      <c r="X11" s="19">
        <f t="shared" si="0"/>
        <v>15743</v>
      </c>
      <c r="Y11" s="19"/>
      <c r="Z11" s="19">
        <f t="shared" si="1"/>
        <v>645.463</v>
      </c>
      <c r="AA11" s="19"/>
      <c r="AB11" s="29">
        <v>0.8</v>
      </c>
      <c r="AC11" s="14"/>
      <c r="AD11" s="30">
        <f t="shared" si="2"/>
        <v>516.3704</v>
      </c>
      <c r="AE11" s="28"/>
      <c r="AF11" s="19">
        <f t="shared" si="3"/>
        <v>129.0926</v>
      </c>
      <c r="AG11" s="14"/>
      <c r="AH11" s="32" t="s">
        <v>45</v>
      </c>
      <c r="AI11" s="32"/>
      <c r="AJ11" s="32"/>
      <c r="AK11" s="32"/>
      <c r="AL11" s="32"/>
      <c r="AM11" s="32"/>
      <c r="AN11" s="33" t="s">
        <v>27</v>
      </c>
      <c r="AO11" s="33"/>
      <c r="AP11" s="33"/>
      <c r="AQ11" s="14"/>
      <c r="AR11" s="14"/>
      <c r="AS11" s="14"/>
      <c r="AT11" s="40"/>
    </row>
    <row r="12" s="1" customFormat="1" ht="24" customHeight="1" spans="1:46">
      <c r="A12" s="14">
        <v>6</v>
      </c>
      <c r="B12" s="14" t="s">
        <v>46</v>
      </c>
      <c r="C12" s="14"/>
      <c r="D12" s="14"/>
      <c r="E12" s="15" t="s">
        <v>22</v>
      </c>
      <c r="F12" s="15"/>
      <c r="G12" s="15"/>
      <c r="H12" s="15"/>
      <c r="I12" s="15"/>
      <c r="J12" s="14" t="s">
        <v>47</v>
      </c>
      <c r="K12" s="14"/>
      <c r="L12" s="14"/>
      <c r="M12" s="14"/>
      <c r="N12" s="14" t="s">
        <v>48</v>
      </c>
      <c r="O12" s="14"/>
      <c r="P12" s="14"/>
      <c r="Q12" s="14"/>
      <c r="R12" s="14" t="s">
        <v>25</v>
      </c>
      <c r="S12" s="14"/>
      <c r="T12" s="18">
        <v>81</v>
      </c>
      <c r="U12" s="19"/>
      <c r="V12" s="18">
        <v>81</v>
      </c>
      <c r="W12" s="19"/>
      <c r="X12" s="19">
        <f t="shared" si="0"/>
        <v>52650</v>
      </c>
      <c r="Y12" s="19"/>
      <c r="Z12" s="19">
        <f t="shared" si="1"/>
        <v>2158.65</v>
      </c>
      <c r="AA12" s="19"/>
      <c r="AB12" s="29">
        <v>0.8</v>
      </c>
      <c r="AC12" s="14"/>
      <c r="AD12" s="30">
        <f t="shared" si="2"/>
        <v>1726.92</v>
      </c>
      <c r="AE12" s="28"/>
      <c r="AF12" s="19">
        <f t="shared" si="3"/>
        <v>431.73</v>
      </c>
      <c r="AG12" s="14"/>
      <c r="AH12" s="32" t="s">
        <v>49</v>
      </c>
      <c r="AI12" s="32"/>
      <c r="AJ12" s="32"/>
      <c r="AK12" s="32"/>
      <c r="AL12" s="32"/>
      <c r="AM12" s="32"/>
      <c r="AN12" s="33" t="s">
        <v>27</v>
      </c>
      <c r="AO12" s="33"/>
      <c r="AP12" s="33"/>
      <c r="AQ12" s="14"/>
      <c r="AR12" s="14"/>
      <c r="AS12" s="14"/>
      <c r="AT12" s="40"/>
    </row>
    <row r="13" s="1" customFormat="1" ht="24" customHeight="1" spans="1:46">
      <c r="A13" s="14">
        <v>7</v>
      </c>
      <c r="B13" s="14" t="s">
        <v>50</v>
      </c>
      <c r="C13" s="14"/>
      <c r="D13" s="14"/>
      <c r="E13" s="15" t="s">
        <v>22</v>
      </c>
      <c r="F13" s="15"/>
      <c r="G13" s="15"/>
      <c r="H13" s="15"/>
      <c r="I13" s="15"/>
      <c r="J13" s="14" t="s">
        <v>51</v>
      </c>
      <c r="K13" s="14"/>
      <c r="L13" s="14"/>
      <c r="M13" s="14"/>
      <c r="N13" s="14" t="s">
        <v>52</v>
      </c>
      <c r="O13" s="14"/>
      <c r="P13" s="14"/>
      <c r="Q13" s="14"/>
      <c r="R13" s="14" t="s">
        <v>53</v>
      </c>
      <c r="S13" s="14"/>
      <c r="T13" s="18">
        <v>7.31</v>
      </c>
      <c r="U13" s="19"/>
      <c r="V13" s="18">
        <v>7.31</v>
      </c>
      <c r="W13" s="19"/>
      <c r="X13" s="19">
        <f t="shared" si="0"/>
        <v>4751.5</v>
      </c>
      <c r="Y13" s="19"/>
      <c r="Z13" s="19">
        <f t="shared" si="1"/>
        <v>194.8115</v>
      </c>
      <c r="AA13" s="19"/>
      <c r="AB13" s="29">
        <v>0.8</v>
      </c>
      <c r="AC13" s="14"/>
      <c r="AD13" s="30">
        <f t="shared" si="2"/>
        <v>155.8492</v>
      </c>
      <c r="AE13" s="28"/>
      <c r="AF13" s="19">
        <f t="shared" si="3"/>
        <v>38.9623</v>
      </c>
      <c r="AG13" s="14"/>
      <c r="AH13" s="32" t="s">
        <v>54</v>
      </c>
      <c r="AI13" s="32"/>
      <c r="AJ13" s="32"/>
      <c r="AK13" s="32"/>
      <c r="AL13" s="32"/>
      <c r="AM13" s="32"/>
      <c r="AN13" s="33" t="s">
        <v>27</v>
      </c>
      <c r="AO13" s="33"/>
      <c r="AP13" s="33"/>
      <c r="AQ13" s="45"/>
      <c r="AR13" s="45"/>
      <c r="AS13" s="46"/>
      <c r="AT13" s="41"/>
    </row>
    <row r="14" s="1" customFormat="1" ht="24" customHeight="1" spans="1:46">
      <c r="A14" s="14">
        <v>8</v>
      </c>
      <c r="B14" s="14" t="s">
        <v>55</v>
      </c>
      <c r="C14" s="14"/>
      <c r="D14" s="14"/>
      <c r="E14" s="15" t="s">
        <v>22</v>
      </c>
      <c r="F14" s="15"/>
      <c r="G14" s="15"/>
      <c r="H14" s="15"/>
      <c r="I14" s="15"/>
      <c r="J14" s="14" t="s">
        <v>56</v>
      </c>
      <c r="K14" s="14"/>
      <c r="L14" s="14"/>
      <c r="M14" s="14"/>
      <c r="N14" s="14" t="s">
        <v>57</v>
      </c>
      <c r="O14" s="14"/>
      <c r="P14" s="14"/>
      <c r="Q14" s="14"/>
      <c r="R14" s="14" t="s">
        <v>44</v>
      </c>
      <c r="S14" s="14"/>
      <c r="T14" s="18">
        <v>14</v>
      </c>
      <c r="U14" s="19"/>
      <c r="V14" s="18">
        <v>14</v>
      </c>
      <c r="W14" s="19"/>
      <c r="X14" s="19">
        <f t="shared" si="0"/>
        <v>9100</v>
      </c>
      <c r="Y14" s="19"/>
      <c r="Z14" s="19">
        <f t="shared" si="1"/>
        <v>373.1</v>
      </c>
      <c r="AA14" s="19"/>
      <c r="AB14" s="29">
        <v>0.8</v>
      </c>
      <c r="AC14" s="14"/>
      <c r="AD14" s="30">
        <f t="shared" si="2"/>
        <v>298.48</v>
      </c>
      <c r="AE14" s="28"/>
      <c r="AF14" s="19">
        <f t="shared" si="3"/>
        <v>74.62</v>
      </c>
      <c r="AG14" s="14"/>
      <c r="AH14" s="32" t="s">
        <v>58</v>
      </c>
      <c r="AI14" s="32"/>
      <c r="AJ14" s="32"/>
      <c r="AK14" s="32"/>
      <c r="AL14" s="32"/>
      <c r="AM14" s="32"/>
      <c r="AN14" s="33" t="s">
        <v>27</v>
      </c>
      <c r="AO14" s="33"/>
      <c r="AP14" s="33"/>
      <c r="AQ14" s="14"/>
      <c r="AR14" s="14"/>
      <c r="AS14" s="25"/>
      <c r="AT14" s="40"/>
    </row>
    <row r="15" s="1" customFormat="1" ht="24" customHeight="1" spans="1:46">
      <c r="A15" s="14">
        <v>9</v>
      </c>
      <c r="B15" s="14" t="s">
        <v>59</v>
      </c>
      <c r="C15" s="14"/>
      <c r="D15" s="14"/>
      <c r="E15" s="15" t="s">
        <v>22</v>
      </c>
      <c r="F15" s="15"/>
      <c r="G15" s="15"/>
      <c r="H15" s="15"/>
      <c r="I15" s="15"/>
      <c r="J15" s="14" t="s">
        <v>60</v>
      </c>
      <c r="K15" s="14"/>
      <c r="L15" s="14"/>
      <c r="M15" s="14"/>
      <c r="N15" s="14" t="s">
        <v>61</v>
      </c>
      <c r="O15" s="14"/>
      <c r="P15" s="14"/>
      <c r="Q15" s="14"/>
      <c r="R15" s="14" t="s">
        <v>44</v>
      </c>
      <c r="S15" s="14"/>
      <c r="T15" s="18">
        <v>48</v>
      </c>
      <c r="U15" s="19"/>
      <c r="V15" s="18">
        <v>48</v>
      </c>
      <c r="W15" s="19"/>
      <c r="X15" s="19">
        <f t="shared" si="0"/>
        <v>31200</v>
      </c>
      <c r="Y15" s="19"/>
      <c r="Z15" s="19">
        <f t="shared" si="1"/>
        <v>1279.2</v>
      </c>
      <c r="AA15" s="19"/>
      <c r="AB15" s="29">
        <v>0.8</v>
      </c>
      <c r="AC15" s="14"/>
      <c r="AD15" s="30">
        <f t="shared" si="2"/>
        <v>1023.36</v>
      </c>
      <c r="AE15" s="28"/>
      <c r="AF15" s="19">
        <f t="shared" si="3"/>
        <v>255.84</v>
      </c>
      <c r="AG15" s="14"/>
      <c r="AH15" s="32" t="s">
        <v>62</v>
      </c>
      <c r="AI15" s="32"/>
      <c r="AJ15" s="32"/>
      <c r="AK15" s="32"/>
      <c r="AL15" s="32"/>
      <c r="AM15" s="32"/>
      <c r="AN15" s="33" t="s">
        <v>27</v>
      </c>
      <c r="AO15" s="33"/>
      <c r="AP15" s="33"/>
      <c r="AQ15" s="14"/>
      <c r="AR15" s="14"/>
      <c r="AS15" s="25"/>
      <c r="AT15" s="40"/>
    </row>
    <row r="16" s="1" customFormat="1" ht="24" customHeight="1" spans="1:46">
      <c r="A16" s="14">
        <v>10</v>
      </c>
      <c r="B16" s="14" t="s">
        <v>63</v>
      </c>
      <c r="C16" s="14"/>
      <c r="D16" s="14"/>
      <c r="E16" s="15" t="s">
        <v>22</v>
      </c>
      <c r="F16" s="15"/>
      <c r="G16" s="15"/>
      <c r="H16" s="15"/>
      <c r="I16" s="15"/>
      <c r="J16" s="14" t="s">
        <v>64</v>
      </c>
      <c r="K16" s="14"/>
      <c r="L16" s="14"/>
      <c r="M16" s="14"/>
      <c r="N16" s="14" t="s">
        <v>65</v>
      </c>
      <c r="O16" s="14"/>
      <c r="P16" s="14"/>
      <c r="Q16" s="14"/>
      <c r="R16" s="14" t="s">
        <v>44</v>
      </c>
      <c r="S16" s="14"/>
      <c r="T16" s="18">
        <v>15.33</v>
      </c>
      <c r="U16" s="19"/>
      <c r="V16" s="18">
        <v>15.33</v>
      </c>
      <c r="W16" s="19"/>
      <c r="X16" s="19">
        <f t="shared" si="0"/>
        <v>9964.5</v>
      </c>
      <c r="Y16" s="19"/>
      <c r="Z16" s="19">
        <f t="shared" si="1"/>
        <v>408.5445</v>
      </c>
      <c r="AA16" s="19"/>
      <c r="AB16" s="29">
        <v>0.8</v>
      </c>
      <c r="AC16" s="14"/>
      <c r="AD16" s="30">
        <f t="shared" si="2"/>
        <v>326.8356</v>
      </c>
      <c r="AE16" s="28"/>
      <c r="AF16" s="19">
        <f t="shared" si="3"/>
        <v>81.7089</v>
      </c>
      <c r="AG16" s="14"/>
      <c r="AH16" s="32" t="s">
        <v>66</v>
      </c>
      <c r="AI16" s="32"/>
      <c r="AJ16" s="32"/>
      <c r="AK16" s="32"/>
      <c r="AL16" s="32"/>
      <c r="AM16" s="32"/>
      <c r="AN16" s="33" t="s">
        <v>27</v>
      </c>
      <c r="AO16" s="33"/>
      <c r="AP16" s="33"/>
      <c r="AQ16" s="14"/>
      <c r="AR16" s="14"/>
      <c r="AS16" s="25"/>
      <c r="AT16" s="47"/>
    </row>
    <row r="17" s="1" customFormat="1" ht="24" customHeight="1" spans="1:46">
      <c r="A17" s="14">
        <v>11</v>
      </c>
      <c r="B17" s="14" t="s">
        <v>67</v>
      </c>
      <c r="C17" s="14"/>
      <c r="D17" s="14"/>
      <c r="E17" s="15" t="s">
        <v>22</v>
      </c>
      <c r="F17" s="15"/>
      <c r="G17" s="15"/>
      <c r="H17" s="15"/>
      <c r="I17" s="15"/>
      <c r="J17" s="14" t="s">
        <v>68</v>
      </c>
      <c r="K17" s="14"/>
      <c r="L17" s="14"/>
      <c r="M17" s="14"/>
      <c r="N17" s="14" t="s">
        <v>69</v>
      </c>
      <c r="O17" s="14"/>
      <c r="P17" s="14"/>
      <c r="Q17" s="14"/>
      <c r="R17" s="14" t="s">
        <v>25</v>
      </c>
      <c r="S17" s="14"/>
      <c r="T17" s="18">
        <v>22</v>
      </c>
      <c r="U17" s="19"/>
      <c r="V17" s="18">
        <v>22</v>
      </c>
      <c r="W17" s="19"/>
      <c r="X17" s="19">
        <f t="shared" si="0"/>
        <v>14300</v>
      </c>
      <c r="Y17" s="19"/>
      <c r="Z17" s="19">
        <f t="shared" si="1"/>
        <v>586.3</v>
      </c>
      <c r="AA17" s="19"/>
      <c r="AB17" s="29">
        <v>0.8</v>
      </c>
      <c r="AC17" s="14"/>
      <c r="AD17" s="30">
        <f t="shared" si="2"/>
        <v>469.04</v>
      </c>
      <c r="AE17" s="28"/>
      <c r="AF17" s="19">
        <f t="shared" si="3"/>
        <v>117.26</v>
      </c>
      <c r="AG17" s="14"/>
      <c r="AH17" s="34" t="s">
        <v>70</v>
      </c>
      <c r="AI17" s="34"/>
      <c r="AJ17" s="34"/>
      <c r="AK17" s="34"/>
      <c r="AL17" s="34"/>
      <c r="AM17" s="34"/>
      <c r="AN17" s="33" t="s">
        <v>27</v>
      </c>
      <c r="AO17" s="33"/>
      <c r="AP17" s="33"/>
      <c r="AQ17" s="48"/>
      <c r="AR17" s="48"/>
      <c r="AS17" s="49"/>
      <c r="AT17" s="41"/>
    </row>
    <row r="18" s="1" customFormat="1" ht="24" customHeight="1" spans="1:46">
      <c r="A18" s="14">
        <v>12</v>
      </c>
      <c r="B18" s="14" t="s">
        <v>71</v>
      </c>
      <c r="C18" s="14"/>
      <c r="D18" s="14"/>
      <c r="E18" s="15" t="s">
        <v>22</v>
      </c>
      <c r="F18" s="15"/>
      <c r="G18" s="15"/>
      <c r="H18" s="15"/>
      <c r="I18" s="15"/>
      <c r="J18" s="14" t="s">
        <v>72</v>
      </c>
      <c r="K18" s="14"/>
      <c r="L18" s="14"/>
      <c r="M18" s="14"/>
      <c r="N18" s="14" t="s">
        <v>73</v>
      </c>
      <c r="O18" s="14"/>
      <c r="P18" s="14"/>
      <c r="Q18" s="14"/>
      <c r="R18" s="14" t="s">
        <v>44</v>
      </c>
      <c r="S18" s="14"/>
      <c r="T18" s="18">
        <v>50</v>
      </c>
      <c r="U18" s="19"/>
      <c r="V18" s="18">
        <v>50</v>
      </c>
      <c r="W18" s="19"/>
      <c r="X18" s="19">
        <f t="shared" si="0"/>
        <v>32500</v>
      </c>
      <c r="Y18" s="19"/>
      <c r="Z18" s="19">
        <f t="shared" si="1"/>
        <v>1332.5</v>
      </c>
      <c r="AA18" s="19"/>
      <c r="AB18" s="29">
        <v>0.8</v>
      </c>
      <c r="AC18" s="14"/>
      <c r="AD18" s="30">
        <f t="shared" si="2"/>
        <v>1066</v>
      </c>
      <c r="AE18" s="28"/>
      <c r="AF18" s="19">
        <f t="shared" si="3"/>
        <v>266.5</v>
      </c>
      <c r="AG18" s="14"/>
      <c r="AH18" s="34" t="s">
        <v>74</v>
      </c>
      <c r="AI18" s="34"/>
      <c r="AJ18" s="34"/>
      <c r="AK18" s="34"/>
      <c r="AL18" s="34"/>
      <c r="AM18" s="34"/>
      <c r="AN18" s="33" t="s">
        <v>27</v>
      </c>
      <c r="AO18" s="33"/>
      <c r="AP18" s="33"/>
      <c r="AQ18" s="48"/>
      <c r="AR18" s="48"/>
      <c r="AS18" s="49"/>
      <c r="AT18" s="40"/>
    </row>
    <row r="19" s="1" customFormat="1" ht="24" customHeight="1" spans="1:46">
      <c r="A19" s="14">
        <v>13</v>
      </c>
      <c r="B19" s="14" t="s">
        <v>75</v>
      </c>
      <c r="C19" s="14"/>
      <c r="D19" s="14"/>
      <c r="E19" s="15" t="s">
        <v>22</v>
      </c>
      <c r="F19" s="15"/>
      <c r="G19" s="15"/>
      <c r="H19" s="15"/>
      <c r="I19" s="15"/>
      <c r="J19" s="14" t="s">
        <v>76</v>
      </c>
      <c r="K19" s="14"/>
      <c r="L19" s="14"/>
      <c r="M19" s="14"/>
      <c r="N19" s="14" t="s">
        <v>77</v>
      </c>
      <c r="O19" s="14"/>
      <c r="P19" s="14"/>
      <c r="Q19" s="14"/>
      <c r="R19" s="14" t="s">
        <v>53</v>
      </c>
      <c r="S19" s="14"/>
      <c r="T19" s="18">
        <v>96</v>
      </c>
      <c r="U19" s="19"/>
      <c r="V19" s="18">
        <v>96</v>
      </c>
      <c r="W19" s="19"/>
      <c r="X19" s="19">
        <f t="shared" si="0"/>
        <v>62400</v>
      </c>
      <c r="Y19" s="19"/>
      <c r="Z19" s="19">
        <f t="shared" si="1"/>
        <v>2558.4</v>
      </c>
      <c r="AA19" s="19"/>
      <c r="AB19" s="29">
        <v>0.8</v>
      </c>
      <c r="AC19" s="14"/>
      <c r="AD19" s="30">
        <f t="shared" si="2"/>
        <v>2046.72</v>
      </c>
      <c r="AE19" s="28"/>
      <c r="AF19" s="19">
        <f t="shared" si="3"/>
        <v>511.68</v>
      </c>
      <c r="AG19" s="14"/>
      <c r="AH19" s="34" t="s">
        <v>78</v>
      </c>
      <c r="AI19" s="34"/>
      <c r="AJ19" s="34"/>
      <c r="AK19" s="34"/>
      <c r="AL19" s="34"/>
      <c r="AM19" s="34"/>
      <c r="AN19" s="33" t="s">
        <v>27</v>
      </c>
      <c r="AO19" s="33"/>
      <c r="AP19" s="33"/>
      <c r="AQ19" s="48"/>
      <c r="AR19" s="48"/>
      <c r="AS19" s="49"/>
      <c r="AT19" s="41"/>
    </row>
    <row r="20" ht="24" customHeight="1" spans="1:46">
      <c r="A20" s="16" t="s">
        <v>79</v>
      </c>
      <c r="B20" s="16"/>
      <c r="C20" s="16"/>
      <c r="D20" s="16"/>
      <c r="E20" s="16"/>
      <c r="F20" s="16"/>
      <c r="G20" s="16"/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">
        <f>SUM(T7:T19)</f>
        <v>395.12</v>
      </c>
      <c r="U20" s="19"/>
      <c r="V20" s="19">
        <f>SUM(V7:V19)</f>
        <v>395.12</v>
      </c>
      <c r="W20" s="19"/>
      <c r="X20" s="19">
        <f>SUM(X7:X19)</f>
        <v>256828</v>
      </c>
      <c r="Y20" s="19"/>
      <c r="Z20" s="19">
        <f>SUM(Z7:Z19)</f>
        <v>10529.948</v>
      </c>
      <c r="AA20" s="19"/>
      <c r="AB20" s="14"/>
      <c r="AC20" s="14"/>
      <c r="AD20" s="30">
        <f>SUM(AD7:AD19)</f>
        <v>8423.9584</v>
      </c>
      <c r="AE20" s="28"/>
      <c r="AF20" s="19">
        <f>SUM(AF7:AF19)</f>
        <v>2105.9896</v>
      </c>
      <c r="AG20" s="14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50"/>
      <c r="AT20" s="51"/>
    </row>
    <row r="21" s="2" customFormat="1" ht="24" customHeight="1" spans="1:46">
      <c r="A21" s="17" t="s">
        <v>80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31"/>
      <c r="AE21" s="31"/>
      <c r="AF21" s="31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</sheetData>
  <mergeCells count="23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B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B10:D10"/>
    <mergeCell ref="E10:I10"/>
    <mergeCell ref="J10:M10"/>
    <mergeCell ref="N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M10"/>
    <mergeCell ref="AN10:AP10"/>
    <mergeCell ref="AQ10:AS10"/>
    <mergeCell ref="B11:D11"/>
    <mergeCell ref="E11:I11"/>
    <mergeCell ref="J11:M11"/>
    <mergeCell ref="N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M11"/>
    <mergeCell ref="AN11:AP11"/>
    <mergeCell ref="AQ11:AS11"/>
    <mergeCell ref="B12:D12"/>
    <mergeCell ref="E12:I12"/>
    <mergeCell ref="J12:M12"/>
    <mergeCell ref="N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M12"/>
    <mergeCell ref="AN12:AP12"/>
    <mergeCell ref="AQ12:AS12"/>
    <mergeCell ref="B13:D13"/>
    <mergeCell ref="E13:I13"/>
    <mergeCell ref="J13:M13"/>
    <mergeCell ref="N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M13"/>
    <mergeCell ref="AN13:AP13"/>
    <mergeCell ref="AQ13:AS13"/>
    <mergeCell ref="B14:D14"/>
    <mergeCell ref="E14:I14"/>
    <mergeCell ref="J14:M14"/>
    <mergeCell ref="N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M14"/>
    <mergeCell ref="AN14:AP14"/>
    <mergeCell ref="AQ14:AS14"/>
    <mergeCell ref="B15:D15"/>
    <mergeCell ref="E15:I15"/>
    <mergeCell ref="J15:M15"/>
    <mergeCell ref="N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M15"/>
    <mergeCell ref="AN15:AP15"/>
    <mergeCell ref="AQ15:AS15"/>
    <mergeCell ref="B16:D16"/>
    <mergeCell ref="E16:I16"/>
    <mergeCell ref="J16:M16"/>
    <mergeCell ref="N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M16"/>
    <mergeCell ref="AN16:AP16"/>
    <mergeCell ref="AQ16:AS16"/>
    <mergeCell ref="B17:D17"/>
    <mergeCell ref="E17:I17"/>
    <mergeCell ref="J17:M17"/>
    <mergeCell ref="N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M17"/>
    <mergeCell ref="AN17:AP17"/>
    <mergeCell ref="AQ17:AS17"/>
    <mergeCell ref="B18:D18"/>
    <mergeCell ref="E18:I18"/>
    <mergeCell ref="J18:M18"/>
    <mergeCell ref="N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M18"/>
    <mergeCell ref="AN18:AP18"/>
    <mergeCell ref="AQ18:AS18"/>
    <mergeCell ref="B19:D19"/>
    <mergeCell ref="E19:I19"/>
    <mergeCell ref="J19:M19"/>
    <mergeCell ref="N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M19"/>
    <mergeCell ref="AN19:AP19"/>
    <mergeCell ref="AQ19:AS19"/>
    <mergeCell ref="A20:D20"/>
    <mergeCell ref="E20:I20"/>
    <mergeCell ref="J20:M20"/>
    <mergeCell ref="N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M20"/>
    <mergeCell ref="AN20:AP20"/>
    <mergeCell ref="AQ20:AS20"/>
    <mergeCell ref="A21:AT21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