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<sst xmlns="http://schemas.openxmlformats.org/spreadsheetml/2006/main" count="665" uniqueCount="367">
  <si>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</si>
  <si>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052321110303160105000107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</si>
  <si>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辽宁省盘锦市兴隆台区兴海街道裴家村民委员会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</si>
  <si>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盘锦市兴隆台区兴海街道裴家村裴芷金等89户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</si>
  <si>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</si>
  <si>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</si>
  <si>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</si>
  <si>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</si>
  <si>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</si>
  <si>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</si>
  <si>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</si>
  <si>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</si>
  <si>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</si>
  <si>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</si>
  <si>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</si>
  <si>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</si>
  <si>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</si>
  <si>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</si>
  <si>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</si>
  <si>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</si>
  <si>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</si>
  <si>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裴芷金</t>
  </si>
  <si>
    <t>兴海街道裴家村</t>
  </si>
  <si>
    <t>211103195207****38</t>
  </si>
  <si>
    <t>13028****62</t>
  </si>
  <si>
    <t>裴家村二组</t>
  </si>
  <si>
    <t>9.71</t>
  </si>
  <si>
    <t>5951110101******85</t>
  </si>
  <si>
    <t>盘锦农业商业银行股份有限公司渤海支行</t>
  </si>
  <si>
    <t>张俊丽</t>
  </si>
  <si>
    <t>211321197007****24</t>
  </si>
  <si>
    <t>18742****93</t>
  </si>
  <si>
    <t>裴家村一组</t>
  </si>
  <si>
    <t>5.4</t>
  </si>
  <si>
    <t>5958110101******80</t>
  </si>
  <si>
    <t>王力江</t>
  </si>
  <si>
    <t>211103196805****18</t>
  </si>
  <si>
    <t>13842****88</t>
  </si>
  <si>
    <t>10.04</t>
  </si>
  <si>
    <t>5951110101******91</t>
  </si>
  <si>
    <t>石岗</t>
  </si>
  <si>
    <t>211103196803****33</t>
  </si>
  <si>
    <t>18204****15</t>
  </si>
  <si>
    <t>3.25</t>
  </si>
  <si>
    <t>5951110101******97</t>
  </si>
  <si>
    <t>石凯</t>
  </si>
  <si>
    <t>211103197209****34</t>
  </si>
  <si>
    <t>15042****11</t>
  </si>
  <si>
    <t>3.41</t>
  </si>
  <si>
    <t>5951110101******23</t>
  </si>
  <si>
    <t>裴路武</t>
  </si>
  <si>
    <t>211103196902****13</t>
  </si>
  <si>
    <t>13942****15</t>
  </si>
  <si>
    <t>8.72</t>
  </si>
  <si>
    <t>裴子柱</t>
  </si>
  <si>
    <t>211103196303****39</t>
  </si>
  <si>
    <t>15142****72</t>
  </si>
  <si>
    <t>裴家村三组</t>
  </si>
  <si>
    <t>13.12</t>
  </si>
  <si>
    <t>5951110101******37</t>
  </si>
  <si>
    <t>王宪恩</t>
  </si>
  <si>
    <t>211103195607****10</t>
  </si>
  <si>
    <t>15184****35</t>
  </si>
  <si>
    <t>裴家村四组</t>
  </si>
  <si>
    <t>13.49</t>
  </si>
  <si>
    <t>5951110101******87</t>
  </si>
  <si>
    <t>裴光进</t>
  </si>
  <si>
    <t>211103196612****17</t>
  </si>
  <si>
    <t>15609****08</t>
  </si>
  <si>
    <t>12.2</t>
  </si>
  <si>
    <t>2111031966******17</t>
  </si>
  <si>
    <t>王晓艳</t>
  </si>
  <si>
    <t>211103198004****29</t>
  </si>
  <si>
    <t>13704****04</t>
  </si>
  <si>
    <t>6.81</t>
  </si>
  <si>
    <t>5887110101******89</t>
  </si>
  <si>
    <t>邓国强</t>
  </si>
  <si>
    <t>211103194109****1x</t>
  </si>
  <si>
    <t>4.4</t>
  </si>
  <si>
    <t>5951110101******30</t>
  </si>
  <si>
    <t>郭向久</t>
  </si>
  <si>
    <t>211103195110****33</t>
  </si>
  <si>
    <t>13709****45</t>
  </si>
  <si>
    <t>18.86</t>
  </si>
  <si>
    <t>5951110101******81</t>
  </si>
  <si>
    <t>王文有</t>
  </si>
  <si>
    <t>211103197008****19</t>
  </si>
  <si>
    <t>18742****10</t>
  </si>
  <si>
    <t>4.04</t>
  </si>
  <si>
    <t>5951110101******78</t>
  </si>
  <si>
    <t>赵立宝</t>
  </si>
  <si>
    <t>211103196807****39</t>
  </si>
  <si>
    <t>18242****51</t>
  </si>
  <si>
    <t>94.14</t>
  </si>
  <si>
    <t>5951110101******63</t>
  </si>
  <si>
    <t>单页小计</t>
  </si>
  <si>
    <t>裴录双</t>
  </si>
  <si>
    <t>211102196510****32</t>
  </si>
  <si>
    <t>13709****79</t>
  </si>
  <si>
    <t>5951110101******38</t>
  </si>
  <si>
    <t>裴中成</t>
  </si>
  <si>
    <t>211103196706****10</t>
  </si>
  <si>
    <t>15942****70</t>
  </si>
  <si>
    <t>5951110101******55</t>
  </si>
  <si>
    <t>邵成亮</t>
  </si>
  <si>
    <t>211103197710****17</t>
  </si>
  <si>
    <t>13190****88</t>
  </si>
  <si>
    <t>5951110101******96</t>
  </si>
  <si>
    <t>裴忠长</t>
  </si>
  <si>
    <t>211103196707****33</t>
  </si>
  <si>
    <t>13942****36</t>
  </si>
  <si>
    <t>5951110101******86</t>
  </si>
  <si>
    <t>裴路飞</t>
  </si>
  <si>
    <t>211103197702****1x</t>
  </si>
  <si>
    <t>15542****79</t>
  </si>
  <si>
    <t>5951110101******95</t>
  </si>
  <si>
    <t>王素芹</t>
  </si>
  <si>
    <t>211103196408****20</t>
  </si>
  <si>
    <t>13214****51</t>
  </si>
  <si>
    <t>5958110101******66</t>
  </si>
  <si>
    <t>裴昌利</t>
  </si>
  <si>
    <t>211103196302****16</t>
  </si>
  <si>
    <t>15942****88</t>
  </si>
  <si>
    <t>5951110101******12</t>
  </si>
  <si>
    <t>赵会恒</t>
  </si>
  <si>
    <t>211103196312****12</t>
  </si>
  <si>
    <t>13065****88</t>
  </si>
  <si>
    <t>5951110101******75</t>
  </si>
  <si>
    <t>裴光利</t>
  </si>
  <si>
    <t>211103195405****17</t>
  </si>
  <si>
    <t>13224****92</t>
  </si>
  <si>
    <t>裴芷站</t>
  </si>
  <si>
    <t>211103196710****12</t>
  </si>
  <si>
    <t>13998****72</t>
  </si>
  <si>
    <t>5951110101******66</t>
  </si>
  <si>
    <t>张素红</t>
  </si>
  <si>
    <t>211103196712****41</t>
  </si>
  <si>
    <t>15714****81</t>
  </si>
  <si>
    <t>5951110101******89</t>
  </si>
  <si>
    <t>裴素娥</t>
  </si>
  <si>
    <t>211103197201****21</t>
  </si>
  <si>
    <t>13050****41</t>
  </si>
  <si>
    <t>5951110101******82</t>
  </si>
  <si>
    <t>王青山</t>
  </si>
  <si>
    <t>211121196306****57</t>
  </si>
  <si>
    <t>13030****43</t>
  </si>
  <si>
    <t>龙赛侠</t>
  </si>
  <si>
    <t>211103197102****23</t>
  </si>
  <si>
    <t>18204****89</t>
  </si>
  <si>
    <t>裴家村五组</t>
  </si>
  <si>
    <t>5951110101******88</t>
  </si>
  <si>
    <t>许连付</t>
  </si>
  <si>
    <t>211103195706****15</t>
  </si>
  <si>
    <t>15842****65</t>
  </si>
  <si>
    <t>于宝中</t>
  </si>
  <si>
    <t>211103195803****18</t>
  </si>
  <si>
    <t>13019****98</t>
  </si>
  <si>
    <t>李维东</t>
  </si>
  <si>
    <t>211103195608****16</t>
  </si>
  <si>
    <t>13842****75</t>
  </si>
  <si>
    <t>5951110101******83</t>
  </si>
  <si>
    <t>常怀涛</t>
  </si>
  <si>
    <t>211103197910****12</t>
  </si>
  <si>
    <t>15642****00</t>
  </si>
  <si>
    <t>6214493006******418</t>
  </si>
  <si>
    <t>裴昌军</t>
  </si>
  <si>
    <t>211103196306****15</t>
  </si>
  <si>
    <t>13610****73</t>
  </si>
  <si>
    <t>5951110101******68</t>
  </si>
  <si>
    <t>刘焕山</t>
  </si>
  <si>
    <t>211103194911****10</t>
  </si>
  <si>
    <t>13050****27</t>
  </si>
  <si>
    <t>5951110101******72</t>
  </si>
  <si>
    <t>刘焕元</t>
  </si>
  <si>
    <t>211103197010****33</t>
  </si>
  <si>
    <t>18342****69</t>
  </si>
  <si>
    <t>刘焕文</t>
  </si>
  <si>
    <t>211103196806****19</t>
  </si>
  <si>
    <t>13065****20</t>
  </si>
  <si>
    <t>5951110101******35</t>
  </si>
  <si>
    <t>董玉权</t>
  </si>
  <si>
    <t>211103196008****5x</t>
  </si>
  <si>
    <t>13604****08</t>
  </si>
  <si>
    <t>5951110101******79</t>
  </si>
  <si>
    <t>李福斌</t>
  </si>
  <si>
    <t>211103196212****16</t>
  </si>
  <si>
    <t>15842****51</t>
  </si>
  <si>
    <t>5951110101******99</t>
  </si>
  <si>
    <t>刘焕库</t>
  </si>
  <si>
    <t>211103195908****1x</t>
  </si>
  <si>
    <t>13842****22</t>
  </si>
  <si>
    <t>5951110101******73</t>
  </si>
  <si>
    <t>马占良</t>
  </si>
  <si>
    <t>211103196709****30</t>
  </si>
  <si>
    <t>18804****82</t>
  </si>
  <si>
    <t>5951110101******76</t>
  </si>
  <si>
    <t>裴芷凡</t>
  </si>
  <si>
    <t>211103196011****10</t>
  </si>
  <si>
    <t>15184****53</t>
  </si>
  <si>
    <t>李宝成</t>
  </si>
  <si>
    <t>211103198302****16</t>
  </si>
  <si>
    <t>13504****21</t>
  </si>
  <si>
    <t>5951110101******39</t>
  </si>
  <si>
    <t>邵成柱</t>
  </si>
  <si>
    <t>211103195905****34</t>
  </si>
  <si>
    <t>13008****22</t>
  </si>
  <si>
    <t>徐少辉</t>
  </si>
  <si>
    <t>211102197010****11</t>
  </si>
  <si>
    <t>13942****85</t>
  </si>
  <si>
    <t>5951110101******70</t>
  </si>
  <si>
    <t>尚瑞凤</t>
  </si>
  <si>
    <t>211103196410****26</t>
  </si>
  <si>
    <t>29217****</t>
  </si>
  <si>
    <t>6214493006******298</t>
  </si>
  <si>
    <t>李胜龙</t>
  </si>
  <si>
    <t>211103196909****18</t>
  </si>
  <si>
    <t>13998****66</t>
  </si>
  <si>
    <t>5951110101******06</t>
  </si>
  <si>
    <t>裴晓丰</t>
  </si>
  <si>
    <t>211103197305****14</t>
  </si>
  <si>
    <t>13504****78</t>
  </si>
  <si>
    <t>5951110101******17</t>
  </si>
  <si>
    <t>裴录微</t>
  </si>
  <si>
    <t>211103198303****2X</t>
  </si>
  <si>
    <t>13942****73</t>
  </si>
  <si>
    <t>6214490890******391</t>
  </si>
  <si>
    <t>常怀新</t>
  </si>
  <si>
    <t>211103197507****51</t>
  </si>
  <si>
    <t>15142****68</t>
  </si>
  <si>
    <t>裴子民</t>
  </si>
  <si>
    <t>211103195504****18</t>
  </si>
  <si>
    <t>裴广青</t>
  </si>
  <si>
    <t>211103196801****37</t>
  </si>
  <si>
    <t>15842****08</t>
  </si>
  <si>
    <t>5951110101******80</t>
  </si>
  <si>
    <t>佟凤国</t>
  </si>
  <si>
    <t>211103197106****17</t>
  </si>
  <si>
    <t>13704****80</t>
  </si>
  <si>
    <t>佟凤双</t>
  </si>
  <si>
    <t>211103196301****19</t>
  </si>
  <si>
    <t>15142****35</t>
  </si>
  <si>
    <t>5951110101******69</t>
  </si>
  <si>
    <t>裴子岩</t>
  </si>
  <si>
    <t>211103196405****17</t>
  </si>
  <si>
    <t>15942****39</t>
  </si>
  <si>
    <t>梁玉辉</t>
  </si>
  <si>
    <t>211103196808****12</t>
  </si>
  <si>
    <t>13842****55</t>
  </si>
  <si>
    <t>5951110101******77</t>
  </si>
  <si>
    <t>安桂春</t>
  </si>
  <si>
    <t>211103197202****15</t>
  </si>
  <si>
    <t>18642****88</t>
  </si>
  <si>
    <t>李翠云</t>
  </si>
  <si>
    <t>211121196907****49</t>
  </si>
  <si>
    <t>15642****59</t>
  </si>
  <si>
    <t>张福起</t>
  </si>
  <si>
    <t>211103196802****18</t>
  </si>
  <si>
    <t>15541****07</t>
  </si>
  <si>
    <t>5951110101******28</t>
  </si>
  <si>
    <t>赵立永</t>
  </si>
  <si>
    <t>211103197203****18</t>
  </si>
  <si>
    <t>15242****89</t>
  </si>
  <si>
    <t>5958130000******0017</t>
  </si>
  <si>
    <t>孟召有</t>
  </si>
  <si>
    <t>211103196601****10</t>
  </si>
  <si>
    <t>15242****13</t>
  </si>
  <si>
    <t>周志成</t>
  </si>
  <si>
    <t>211103195112****15</t>
  </si>
  <si>
    <t>15142****86</t>
  </si>
  <si>
    <t>5951110101******18</t>
  </si>
  <si>
    <t>裴录山</t>
  </si>
  <si>
    <t>211103195103****13</t>
  </si>
  <si>
    <t>15142****21</t>
  </si>
  <si>
    <t>郑锡鑫</t>
  </si>
  <si>
    <t>211103196812****38</t>
  </si>
  <si>
    <t>13624****63</t>
  </si>
  <si>
    <t>5951110101******59</t>
  </si>
  <si>
    <t>梁玉东</t>
  </si>
  <si>
    <t>211103196601****15</t>
  </si>
  <si>
    <t>李贺</t>
  </si>
  <si>
    <t>211103197412****11</t>
  </si>
  <si>
    <t>15942****08</t>
  </si>
  <si>
    <t>5951110101******32</t>
  </si>
  <si>
    <t>裴光会</t>
  </si>
  <si>
    <t>211103197610****31</t>
  </si>
  <si>
    <t>15204****92</t>
  </si>
  <si>
    <t>尚俊</t>
  </si>
  <si>
    <t>150430196204****96</t>
  </si>
  <si>
    <t>15642****97</t>
  </si>
  <si>
    <t>张文东</t>
  </si>
  <si>
    <t>211103195011****16</t>
  </si>
  <si>
    <t>15714****27</t>
  </si>
  <si>
    <t>5951110101******00</t>
  </si>
  <si>
    <t>裴子壮</t>
  </si>
  <si>
    <t>211103197011****19</t>
  </si>
  <si>
    <t>18904****87</t>
  </si>
  <si>
    <t>张振海</t>
  </si>
  <si>
    <t>211103195110****14</t>
  </si>
  <si>
    <t>29211****</t>
  </si>
  <si>
    <t>5951110101******62</t>
  </si>
  <si>
    <t>刘涣宝</t>
  </si>
  <si>
    <t>211103196311****17</t>
  </si>
  <si>
    <t>15184****79</t>
  </si>
  <si>
    <t>5951120000******0196</t>
  </si>
  <si>
    <t>吕长军</t>
  </si>
  <si>
    <t>211103196208****15</t>
  </si>
  <si>
    <t>13190****78</t>
  </si>
  <si>
    <t>裴子江</t>
  </si>
  <si>
    <t>211102196705****52</t>
  </si>
  <si>
    <t>13942****61</t>
  </si>
  <si>
    <t>裴止丰</t>
  </si>
  <si>
    <t>211103196403****35</t>
  </si>
  <si>
    <t>13998****08</t>
  </si>
  <si>
    <t>5951110101******13</t>
  </si>
  <si>
    <t>李胜利</t>
  </si>
  <si>
    <t>211103197211****16</t>
  </si>
  <si>
    <t>13898****13</t>
  </si>
  <si>
    <t>陈长伟</t>
  </si>
  <si>
    <t>211103198003****31</t>
  </si>
  <si>
    <t>13019****27</t>
  </si>
  <si>
    <t>杨素芬</t>
  </si>
  <si>
    <t>211103195404****25</t>
  </si>
  <si>
    <t>18742****05</t>
  </si>
  <si>
    <t>徐浩</t>
  </si>
  <si>
    <t>211103198709****5X</t>
  </si>
  <si>
    <t>13909****97</t>
  </si>
  <si>
    <t>6210260500******509</t>
  </si>
  <si>
    <t>张福华</t>
  </si>
  <si>
    <t>211103196507****13</t>
  </si>
  <si>
    <t>13050****81</t>
  </si>
  <si>
    <t>5951110101******11</t>
  </si>
  <si>
    <t>孙世阅</t>
  </si>
  <si>
    <t>211103196709****14</t>
  </si>
  <si>
    <t>13842****35</t>
  </si>
  <si>
    <t>5951110101******93</t>
  </si>
  <si>
    <t>王春良</t>
  </si>
  <si>
    <t>211103196705****10</t>
  </si>
  <si>
    <t>18704****00</t>
  </si>
  <si>
    <t>王希奎</t>
  </si>
  <si>
    <t>211121196209****12</t>
  </si>
  <si>
    <t>5951110101******58</t>
  </si>
  <si>
    <t>赵恒刚</t>
  </si>
  <si>
    <t>211103197804****39</t>
  </si>
  <si>
    <t>13700****59</t>
  </si>
  <si>
    <t>6228482178******479</t>
  </si>
  <si>
    <t>佟古军</t>
  </si>
  <si>
    <t>211103199002****30</t>
  </si>
  <si>
    <t>15241****30</t>
  </si>
  <si>
    <t>6214490890******389</t>
  </si>
  <si>
    <t>徐少新</t>
  </si>
  <si>
    <t>211102197404****53</t>
  </si>
  <si>
    <t>13842****23</t>
  </si>
  <si>
    <t>刘焕友</t>
  </si>
  <si>
    <t>211103196306****38</t>
  </si>
  <si>
    <t>15942****67</t>
  </si>
  <si>
    <t>5951110101******98</t>
  </si>
  <si>
    <t>刘兆军</t>
  </si>
  <si>
    <t>211103196803****13</t>
  </si>
  <si>
    <t>18642****59</t>
  </si>
  <si>
    <t>5951110101******25</t>
  </si>
  <si>
    <t>裴昌高</t>
  </si>
  <si>
    <t>211103195808****12</t>
  </si>
  <si>
    <t>29226****</t>
  </si>
  <si>
    <t>陈宝贵</t>
  </si>
  <si>
    <t>211103196205****19</t>
  </si>
  <si>
    <t>18742****15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</si>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</sst>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3" applyNumberFormat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7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102"/>
  <sheetViews>
    <sheetView tabSelected="1" zoomScale="90" zoomScaleNormal="90" workbookViewId="0">
      <selection activeCell="AX88" sqref="AX88"/>
    </sheetView>
  </sheetViews>
  <sheetFormatPr defaultColWidth="9" defaultRowHeight="27" customHeight="1"/>
  <cols>
    <col min="1" max="1" width="3.875" style="2" customWidth="1"/>
    <col min="2" max="2" width="2.34166666666667" style="2" customWidth="1"/>
    <col min="3" max="3" width="2.33333333333333" style="2" customWidth="1"/>
    <col min="4" max="4" width="1.55" style="2" customWidth="1"/>
    <col min="5" max="5" width="2.34166666666667" style="2" customWidth="1"/>
    <col min="6" max="6" width="2.18333333333333" style="2" customWidth="1"/>
    <col min="7" max="7" width="1.4" style="2" customWidth="1"/>
    <col min="8" max="8" width="1.71666666666667" style="2" customWidth="1"/>
    <col min="9" max="9" width="2.03333333333333" style="2" customWidth="1"/>
    <col min="10" max="10" width="2.65833333333333" style="2" customWidth="1"/>
    <col min="11" max="11" width="1.25" style="2" customWidth="1"/>
    <col min="12" max="12" width="2.18333333333333" style="2" customWidth="1"/>
    <col min="13" max="13" width="3.625" style="2" customWidth="1"/>
    <col min="14" max="14" width="1.71666666666667" style="2" customWidth="1"/>
    <col min="15" max="15" width="2.34166666666667" style="2" customWidth="1"/>
    <col min="16" max="16" width="3.28333333333333" style="2" customWidth="1"/>
    <col min="17" max="18" width="3.625" style="2" customWidth="1"/>
    <col min="19" max="19" width="4.21666666666667" style="2" customWidth="1"/>
    <col min="20" max="20" width="2.5" style="2" customWidth="1"/>
    <col min="21" max="21" width="4.36666666666667" style="2" customWidth="1"/>
    <col min="22" max="22" width="4.05833333333333" style="2" customWidth="1"/>
    <col min="23" max="23" width="2.5" style="2" customWidth="1"/>
    <col min="24" max="24" width="3.75" style="2" customWidth="1"/>
    <col min="25" max="25" width="4.68333333333333" style="2" customWidth="1"/>
    <col min="26" max="26" width="3.625" style="2" customWidth="1"/>
    <col min="27" max="27" width="3.90833333333333" style="2" customWidth="1"/>
    <col min="28" max="28" width="3.9" style="2" customWidth="1"/>
    <col min="29" max="29" width="2.19166666666667" style="2" customWidth="1"/>
    <col min="30" max="30" width="3.625" style="3" customWidth="1"/>
    <col min="31" max="31" width="5.93333333333333" style="3" customWidth="1"/>
    <col min="32" max="32" width="3.275" style="3" customWidth="1"/>
    <col min="33" max="33" width="4.21666666666667" style="2" customWidth="1"/>
    <col min="34" max="34" width="1.71666666666667" style="2" customWidth="1"/>
    <col min="35" max="35" width="1.55833333333333" style="2" customWidth="1"/>
    <col min="36" max="36" width="2.025" style="2" customWidth="1"/>
    <col min="37" max="37" width="0.941666666666667" style="2" customWidth="1"/>
    <col min="38" max="38" width="1.56666666666667" style="2" customWidth="1"/>
    <col min="39" max="39" width="3.125" style="2" customWidth="1"/>
    <col min="40" max="40" width="3.625" style="2" customWidth="1"/>
    <col min="41" max="41" width="3.125" style="2" customWidth="1"/>
    <col min="42" max="42" width="2.96666666666667" style="2" customWidth="1"/>
    <col min="43" max="43" width="3.625" style="2" customWidth="1"/>
    <col min="44" max="44" width="2.80833333333333" style="2" customWidth="1"/>
    <col min="45" max="45" width="3.625" style="2" customWidth="1"/>
    <col min="46" max="46" width="4.20833333333333" style="2" customWidth="1"/>
  </cols>
  <sheetData>
    <row r="1" ht="23.25" customHeight="1" spans="1:4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17"/>
      <c r="AE1" s="17"/>
      <c r="AF1" s="17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31"/>
    </row>
    <row r="2" ht="22.5" customHeight="1" spans="1:46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8"/>
      <c r="AE2" s="18"/>
      <c r="AF2" s="1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32"/>
    </row>
    <row r="3" ht="22.5" customHeight="1" spans="1:46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9"/>
      <c r="AE3" s="19"/>
      <c r="AF3" s="19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3"/>
    </row>
    <row r="4" ht="22.5" customHeight="1" spans="1:46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0"/>
      <c r="AE4" s="20"/>
      <c r="AF4" s="2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ht="22.5" customHeight="1" spans="1:46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21"/>
      <c r="AE5" s="21"/>
      <c r="AF5" s="21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ht="39" customHeight="1" spans="1:46">
      <c r="A6" s="13" t="s">
        <v>4</v>
      </c>
      <c r="B6" s="13" t="s">
        <v>5</v>
      </c>
      <c r="C6" s="13"/>
      <c r="D6" s="13"/>
      <c r="E6" s="13" t="s">
        <v>6</v>
      </c>
      <c r="F6" s="13"/>
      <c r="G6" s="13"/>
      <c r="H6" s="13"/>
      <c r="I6" s="13"/>
      <c r="J6" s="13" t="s">
        <v>7</v>
      </c>
      <c r="K6" s="13"/>
      <c r="L6" s="13"/>
      <c r="M6" s="13"/>
      <c r="N6" s="13" t="s">
        <v>8</v>
      </c>
      <c r="O6" s="13"/>
      <c r="P6" s="13"/>
      <c r="Q6" s="13"/>
      <c r="R6" s="13" t="s">
        <v>9</v>
      </c>
      <c r="S6" s="13"/>
      <c r="T6" s="13" t="s">
        <v>10</v>
      </c>
      <c r="U6" s="13"/>
      <c r="V6" s="13" t="s">
        <v>11</v>
      </c>
      <c r="W6" s="13"/>
      <c r="X6" s="13" t="s">
        <v>12</v>
      </c>
      <c r="Y6" s="13"/>
      <c r="Z6" s="22" t="s">
        <v>13</v>
      </c>
      <c r="AA6" s="23"/>
      <c r="AB6" s="22" t="s">
        <v>14</v>
      </c>
      <c r="AC6" s="23"/>
      <c r="AD6" s="24" t="s">
        <v>15</v>
      </c>
      <c r="AE6" s="25"/>
      <c r="AF6" s="26" t="s">
        <v>16</v>
      </c>
      <c r="AG6" s="13"/>
      <c r="AH6" s="13" t="s">
        <v>17</v>
      </c>
      <c r="AI6" s="13"/>
      <c r="AJ6" s="13"/>
      <c r="AK6" s="13"/>
      <c r="AL6" s="13"/>
      <c r="AM6" s="13"/>
      <c r="AN6" s="13" t="s">
        <v>18</v>
      </c>
      <c r="AO6" s="13"/>
      <c r="AP6" s="13"/>
      <c r="AQ6" s="13" t="s">
        <v>19</v>
      </c>
      <c r="AR6" s="13"/>
      <c r="AS6" s="13"/>
      <c r="AT6" s="34" t="s">
        <v>20</v>
      </c>
    </row>
    <row r="7" s="1" customFormat="1" ht="24" customHeight="1" spans="1:46">
      <c r="A7" s="13">
        <v>1</v>
      </c>
      <c r="B7" s="13" t="s">
        <v>21</v>
      </c>
      <c r="C7" s="13"/>
      <c r="D7" s="13"/>
      <c r="E7" s="14" t="s">
        <v>22</v>
      </c>
      <c r="F7" s="14"/>
      <c r="G7" s="14"/>
      <c r="H7" s="14"/>
      <c r="I7" s="14"/>
      <c r="J7" s="13" t="s">
        <v>23</v>
      </c>
      <c r="K7" s="13"/>
      <c r="L7" s="13"/>
      <c r="M7" s="13"/>
      <c r="N7" s="13" t="s">
        <v>24</v>
      </c>
      <c r="O7" s="13"/>
      <c r="P7" s="13"/>
      <c r="Q7" s="13"/>
      <c r="R7" s="13" t="s">
        <v>25</v>
      </c>
      <c r="S7" s="13"/>
      <c r="T7" s="16">
        <v>9.71</v>
      </c>
      <c r="U7" s="13"/>
      <c r="V7" s="16" t="s">
        <v>26</v>
      </c>
      <c r="W7" s="13"/>
      <c r="X7" s="13">
        <f>T7*650</f>
        <v>6311.5</v>
      </c>
      <c r="Y7" s="13"/>
      <c r="Z7" s="13">
        <f>T7*26.65</f>
        <v>258.7715</v>
      </c>
      <c r="AA7" s="13"/>
      <c r="AB7" s="27">
        <v>0.8</v>
      </c>
      <c r="AC7" s="13"/>
      <c r="AD7" s="28">
        <f>Z7*0.8</f>
        <v>207.0172</v>
      </c>
      <c r="AE7" s="25"/>
      <c r="AF7" s="26">
        <f>Z7*0.2</f>
        <v>51.7543</v>
      </c>
      <c r="AG7" s="13"/>
      <c r="AH7" s="14" t="s">
        <v>27</v>
      </c>
      <c r="AI7" s="14"/>
      <c r="AJ7" s="14"/>
      <c r="AK7" s="14"/>
      <c r="AL7" s="14"/>
      <c r="AM7" s="14"/>
      <c r="AN7" s="29" t="s">
        <v>28</v>
      </c>
      <c r="AO7" s="29"/>
      <c r="AP7" s="29"/>
      <c r="AQ7" s="13"/>
      <c r="AR7" s="13"/>
      <c r="AS7" s="22"/>
      <c r="AT7" s="35"/>
    </row>
    <row r="8" s="1" customFormat="1" ht="24" customHeight="1" spans="1:46">
      <c r="A8" s="13">
        <v>2</v>
      </c>
      <c r="B8" s="13" t="s">
        <v>29</v>
      </c>
      <c r="C8" s="13"/>
      <c r="D8" s="13"/>
      <c r="E8" s="14" t="s">
        <v>22</v>
      </c>
      <c r="F8" s="14"/>
      <c r="G8" s="14"/>
      <c r="H8" s="14"/>
      <c r="I8" s="14"/>
      <c r="J8" s="13" t="s">
        <v>30</v>
      </c>
      <c r="K8" s="13"/>
      <c r="L8" s="13"/>
      <c r="M8" s="13"/>
      <c r="N8" s="13" t="s">
        <v>31</v>
      </c>
      <c r="O8" s="13"/>
      <c r="P8" s="13"/>
      <c r="Q8" s="13"/>
      <c r="R8" s="13" t="s">
        <v>32</v>
      </c>
      <c r="S8" s="13"/>
      <c r="T8" s="16">
        <v>5.4</v>
      </c>
      <c r="U8" s="13"/>
      <c r="V8" s="16" t="s">
        <v>33</v>
      </c>
      <c r="W8" s="13"/>
      <c r="X8" s="13">
        <f t="shared" ref="X8:X20" si="0">T8*650</f>
        <v>3510</v>
      </c>
      <c r="Y8" s="13"/>
      <c r="Z8" s="13">
        <f>T8*26.65</f>
        <v>143.91</v>
      </c>
      <c r="AA8" s="13"/>
      <c r="AB8" s="27">
        <v>0.8</v>
      </c>
      <c r="AC8" s="13"/>
      <c r="AD8" s="28">
        <f>Z8*0.8</f>
        <v>115.128</v>
      </c>
      <c r="AE8" s="25"/>
      <c r="AF8" s="26">
        <f>Z8*0.2</f>
        <v>28.782</v>
      </c>
      <c r="AG8" s="13"/>
      <c r="AH8" s="14" t="s">
        <v>34</v>
      </c>
      <c r="AI8" s="14"/>
      <c r="AJ8" s="14"/>
      <c r="AK8" s="14"/>
      <c r="AL8" s="14"/>
      <c r="AM8" s="14"/>
      <c r="AN8" s="29" t="s">
        <v>28</v>
      </c>
      <c r="AO8" s="29"/>
      <c r="AP8" s="29"/>
      <c r="AQ8" s="13"/>
      <c r="AR8" s="13"/>
      <c r="AS8" s="22"/>
      <c r="AT8" s="35"/>
    </row>
    <row r="9" s="1" customFormat="1" ht="24" customHeight="1" spans="1:46">
      <c r="A9" s="13">
        <v>3</v>
      </c>
      <c r="B9" s="13" t="s">
        <v>35</v>
      </c>
      <c r="C9" s="13"/>
      <c r="D9" s="13"/>
      <c r="E9" s="14" t="s">
        <v>22</v>
      </c>
      <c r="F9" s="14"/>
      <c r="G9" s="14"/>
      <c r="H9" s="14"/>
      <c r="I9" s="14"/>
      <c r="J9" s="13" t="s">
        <v>36</v>
      </c>
      <c r="K9" s="13"/>
      <c r="L9" s="13"/>
      <c r="M9" s="13"/>
      <c r="N9" s="13" t="s">
        <v>37</v>
      </c>
      <c r="O9" s="13"/>
      <c r="P9" s="13"/>
      <c r="Q9" s="13"/>
      <c r="R9" s="13" t="s">
        <v>25</v>
      </c>
      <c r="S9" s="13"/>
      <c r="T9" s="16">
        <v>10.04</v>
      </c>
      <c r="U9" s="13"/>
      <c r="V9" s="13" t="s">
        <v>38</v>
      </c>
      <c r="W9" s="13"/>
      <c r="X9" s="13">
        <f t="shared" si="0"/>
        <v>6526</v>
      </c>
      <c r="Y9" s="13"/>
      <c r="Z9" s="13">
        <f t="shared" ref="Z9:Z20" si="1">T9*26.65</f>
        <v>267.566</v>
      </c>
      <c r="AA9" s="13"/>
      <c r="AB9" s="27">
        <v>0.8</v>
      </c>
      <c r="AC9" s="13"/>
      <c r="AD9" s="28">
        <f t="shared" ref="AD9:AD20" si="2">Z9*0.8</f>
        <v>214.0528</v>
      </c>
      <c r="AE9" s="25"/>
      <c r="AF9" s="26">
        <f t="shared" ref="AF9:AF20" si="3">Z9*0.2</f>
        <v>53.5132</v>
      </c>
      <c r="AG9" s="13"/>
      <c r="AH9" s="14" t="s">
        <v>39</v>
      </c>
      <c r="AI9" s="14"/>
      <c r="AJ9" s="14"/>
      <c r="AK9" s="14"/>
      <c r="AL9" s="14"/>
      <c r="AM9" s="14"/>
      <c r="AN9" s="29" t="s">
        <v>28</v>
      </c>
      <c r="AO9" s="29"/>
      <c r="AP9" s="29"/>
      <c r="AQ9" s="13"/>
      <c r="AR9" s="13"/>
      <c r="AS9" s="22"/>
      <c r="AT9" s="36"/>
    </row>
    <row r="10" s="1" customFormat="1" ht="24" customHeight="1" spans="1:46">
      <c r="A10" s="13">
        <v>4</v>
      </c>
      <c r="B10" s="13" t="s">
        <v>40</v>
      </c>
      <c r="C10" s="13"/>
      <c r="D10" s="13"/>
      <c r="E10" s="14" t="s">
        <v>22</v>
      </c>
      <c r="F10" s="14"/>
      <c r="G10" s="14"/>
      <c r="H10" s="14"/>
      <c r="I10" s="14"/>
      <c r="J10" s="13" t="s">
        <v>41</v>
      </c>
      <c r="K10" s="13"/>
      <c r="L10" s="13"/>
      <c r="M10" s="13"/>
      <c r="N10" s="13" t="s">
        <v>42</v>
      </c>
      <c r="O10" s="13"/>
      <c r="P10" s="13"/>
      <c r="Q10" s="13"/>
      <c r="R10" s="13" t="s">
        <v>25</v>
      </c>
      <c r="S10" s="13"/>
      <c r="T10" s="16">
        <v>3.25</v>
      </c>
      <c r="U10" s="13"/>
      <c r="V10" s="13" t="s">
        <v>43</v>
      </c>
      <c r="W10" s="13"/>
      <c r="X10" s="13">
        <f t="shared" si="0"/>
        <v>2112.5</v>
      </c>
      <c r="Y10" s="13"/>
      <c r="Z10" s="13">
        <f t="shared" si="1"/>
        <v>86.6125</v>
      </c>
      <c r="AA10" s="13"/>
      <c r="AB10" s="27">
        <v>0.8</v>
      </c>
      <c r="AC10" s="13"/>
      <c r="AD10" s="28">
        <f t="shared" si="2"/>
        <v>69.29</v>
      </c>
      <c r="AE10" s="25"/>
      <c r="AF10" s="26">
        <f t="shared" si="3"/>
        <v>17.3225</v>
      </c>
      <c r="AG10" s="13"/>
      <c r="AH10" s="14" t="s">
        <v>44</v>
      </c>
      <c r="AI10" s="14"/>
      <c r="AJ10" s="14"/>
      <c r="AK10" s="14"/>
      <c r="AL10" s="14"/>
      <c r="AM10" s="14"/>
      <c r="AN10" s="29" t="s">
        <v>28</v>
      </c>
      <c r="AO10" s="29"/>
      <c r="AP10" s="29"/>
      <c r="AQ10" s="37"/>
      <c r="AR10" s="37"/>
      <c r="AS10" s="38"/>
      <c r="AT10" s="39"/>
    </row>
    <row r="11" s="1" customFormat="1" ht="24" customHeight="1" spans="1:46">
      <c r="A11" s="13">
        <v>5</v>
      </c>
      <c r="B11" s="13" t="s">
        <v>45</v>
      </c>
      <c r="C11" s="13"/>
      <c r="D11" s="13"/>
      <c r="E11" s="14" t="s">
        <v>22</v>
      </c>
      <c r="F11" s="14"/>
      <c r="G11" s="14"/>
      <c r="H11" s="14"/>
      <c r="I11" s="14"/>
      <c r="J11" s="13" t="s">
        <v>46</v>
      </c>
      <c r="K11" s="13"/>
      <c r="L11" s="13"/>
      <c r="M11" s="13"/>
      <c r="N11" s="13" t="s">
        <v>47</v>
      </c>
      <c r="O11" s="13"/>
      <c r="P11" s="13"/>
      <c r="Q11" s="13"/>
      <c r="R11" s="13" t="s">
        <v>25</v>
      </c>
      <c r="S11" s="13"/>
      <c r="T11" s="16">
        <v>3.41</v>
      </c>
      <c r="U11" s="13"/>
      <c r="V11" s="13" t="s">
        <v>48</v>
      </c>
      <c r="W11" s="13"/>
      <c r="X11" s="13">
        <f t="shared" si="0"/>
        <v>2216.5</v>
      </c>
      <c r="Y11" s="13"/>
      <c r="Z11" s="13">
        <f t="shared" si="1"/>
        <v>90.8765</v>
      </c>
      <c r="AA11" s="13"/>
      <c r="AB11" s="27">
        <v>0.8</v>
      </c>
      <c r="AC11" s="13"/>
      <c r="AD11" s="28">
        <f t="shared" si="2"/>
        <v>72.7012</v>
      </c>
      <c r="AE11" s="25"/>
      <c r="AF11" s="26">
        <f t="shared" si="3"/>
        <v>18.1753</v>
      </c>
      <c r="AG11" s="13"/>
      <c r="AH11" s="14" t="s">
        <v>49</v>
      </c>
      <c r="AI11" s="14"/>
      <c r="AJ11" s="14"/>
      <c r="AK11" s="14"/>
      <c r="AL11" s="14"/>
      <c r="AM11" s="14"/>
      <c r="AN11" s="29" t="s">
        <v>28</v>
      </c>
      <c r="AO11" s="29"/>
      <c r="AP11" s="29"/>
      <c r="AQ11" s="13"/>
      <c r="AR11" s="13"/>
      <c r="AS11" s="13"/>
      <c r="AT11" s="35"/>
    </row>
    <row r="12" s="1" customFormat="1" ht="24" customHeight="1" spans="1:46">
      <c r="A12" s="13">
        <v>6</v>
      </c>
      <c r="B12" s="13" t="s">
        <v>50</v>
      </c>
      <c r="C12" s="13"/>
      <c r="D12" s="13"/>
      <c r="E12" s="14" t="s">
        <v>22</v>
      </c>
      <c r="F12" s="14"/>
      <c r="G12" s="14"/>
      <c r="H12" s="14"/>
      <c r="I12" s="14"/>
      <c r="J12" s="13" t="s">
        <v>51</v>
      </c>
      <c r="K12" s="13"/>
      <c r="L12" s="13"/>
      <c r="M12" s="13"/>
      <c r="N12" s="13" t="s">
        <v>52</v>
      </c>
      <c r="O12" s="13"/>
      <c r="P12" s="13"/>
      <c r="Q12" s="13"/>
      <c r="R12" s="13" t="s">
        <v>25</v>
      </c>
      <c r="S12" s="13"/>
      <c r="T12" s="16">
        <v>8.72</v>
      </c>
      <c r="U12" s="13"/>
      <c r="V12" s="13" t="s">
        <v>53</v>
      </c>
      <c r="W12" s="13"/>
      <c r="X12" s="13">
        <f t="shared" si="0"/>
        <v>5668</v>
      </c>
      <c r="Y12" s="13"/>
      <c r="Z12" s="13">
        <f t="shared" si="1"/>
        <v>232.388</v>
      </c>
      <c r="AA12" s="13"/>
      <c r="AB12" s="27">
        <v>0.8</v>
      </c>
      <c r="AC12" s="13"/>
      <c r="AD12" s="28">
        <f t="shared" si="2"/>
        <v>185.9104</v>
      </c>
      <c r="AE12" s="25"/>
      <c r="AF12" s="26">
        <f t="shared" si="3"/>
        <v>46.4776</v>
      </c>
      <c r="AG12" s="13"/>
      <c r="AH12" s="14" t="s">
        <v>49</v>
      </c>
      <c r="AI12" s="14"/>
      <c r="AJ12" s="14"/>
      <c r="AK12" s="14"/>
      <c r="AL12" s="14"/>
      <c r="AM12" s="14"/>
      <c r="AN12" s="29" t="s">
        <v>28</v>
      </c>
      <c r="AO12" s="29"/>
      <c r="AP12" s="29"/>
      <c r="AQ12" s="13"/>
      <c r="AR12" s="13"/>
      <c r="AS12" s="13"/>
      <c r="AT12" s="35"/>
    </row>
    <row r="13" s="1" customFormat="1" ht="24" customHeight="1" spans="1:46">
      <c r="A13" s="13">
        <v>7</v>
      </c>
      <c r="B13" s="13" t="s">
        <v>54</v>
      </c>
      <c r="C13" s="13"/>
      <c r="D13" s="13"/>
      <c r="E13" s="14" t="s">
        <v>22</v>
      </c>
      <c r="F13" s="14"/>
      <c r="G13" s="14"/>
      <c r="H13" s="14"/>
      <c r="I13" s="14"/>
      <c r="J13" s="13" t="s">
        <v>55</v>
      </c>
      <c r="K13" s="13"/>
      <c r="L13" s="13"/>
      <c r="M13" s="13"/>
      <c r="N13" s="13" t="s">
        <v>56</v>
      </c>
      <c r="O13" s="13"/>
      <c r="P13" s="13"/>
      <c r="Q13" s="13"/>
      <c r="R13" s="13" t="s">
        <v>57</v>
      </c>
      <c r="S13" s="13"/>
      <c r="T13" s="16">
        <v>13.12</v>
      </c>
      <c r="U13" s="13"/>
      <c r="V13" s="13" t="s">
        <v>58</v>
      </c>
      <c r="W13" s="13"/>
      <c r="X13" s="13">
        <f t="shared" si="0"/>
        <v>8528</v>
      </c>
      <c r="Y13" s="13"/>
      <c r="Z13" s="13">
        <f t="shared" si="1"/>
        <v>349.648</v>
      </c>
      <c r="AA13" s="13"/>
      <c r="AB13" s="27">
        <v>0.8</v>
      </c>
      <c r="AC13" s="13"/>
      <c r="AD13" s="28">
        <f t="shared" si="2"/>
        <v>279.7184</v>
      </c>
      <c r="AE13" s="25"/>
      <c r="AF13" s="26">
        <f t="shared" si="3"/>
        <v>69.9296</v>
      </c>
      <c r="AG13" s="13"/>
      <c r="AH13" s="14" t="s">
        <v>59</v>
      </c>
      <c r="AI13" s="14"/>
      <c r="AJ13" s="14"/>
      <c r="AK13" s="14"/>
      <c r="AL13" s="14"/>
      <c r="AM13" s="14"/>
      <c r="AN13" s="29" t="s">
        <v>28</v>
      </c>
      <c r="AO13" s="29"/>
      <c r="AP13" s="29"/>
      <c r="AQ13" s="40"/>
      <c r="AR13" s="40"/>
      <c r="AS13" s="41"/>
      <c r="AT13" s="36"/>
    </row>
    <row r="14" s="1" customFormat="1" ht="24" customHeight="1" spans="1:46">
      <c r="A14" s="13">
        <v>8</v>
      </c>
      <c r="B14" s="13" t="s">
        <v>60</v>
      </c>
      <c r="C14" s="13"/>
      <c r="D14" s="13"/>
      <c r="E14" s="14" t="s">
        <v>22</v>
      </c>
      <c r="F14" s="14"/>
      <c r="G14" s="14"/>
      <c r="H14" s="14"/>
      <c r="I14" s="14"/>
      <c r="J14" s="13" t="s">
        <v>61</v>
      </c>
      <c r="K14" s="13"/>
      <c r="L14" s="13"/>
      <c r="M14" s="13"/>
      <c r="N14" s="13" t="s">
        <v>62</v>
      </c>
      <c r="O14" s="13"/>
      <c r="P14" s="13"/>
      <c r="Q14" s="13"/>
      <c r="R14" s="13" t="s">
        <v>63</v>
      </c>
      <c r="S14" s="13"/>
      <c r="T14" s="16">
        <v>13.49</v>
      </c>
      <c r="U14" s="13"/>
      <c r="V14" s="13" t="s">
        <v>64</v>
      </c>
      <c r="W14" s="13"/>
      <c r="X14" s="13">
        <f t="shared" si="0"/>
        <v>8768.5</v>
      </c>
      <c r="Y14" s="13"/>
      <c r="Z14" s="13">
        <f t="shared" si="1"/>
        <v>359.5085</v>
      </c>
      <c r="AA14" s="13"/>
      <c r="AB14" s="27">
        <v>0.8</v>
      </c>
      <c r="AC14" s="13"/>
      <c r="AD14" s="28">
        <f t="shared" si="2"/>
        <v>287.6068</v>
      </c>
      <c r="AE14" s="25"/>
      <c r="AF14" s="26">
        <f t="shared" si="3"/>
        <v>71.9017</v>
      </c>
      <c r="AG14" s="13"/>
      <c r="AH14" s="14" t="s">
        <v>65</v>
      </c>
      <c r="AI14" s="14"/>
      <c r="AJ14" s="14"/>
      <c r="AK14" s="14"/>
      <c r="AL14" s="14"/>
      <c r="AM14" s="14"/>
      <c r="AN14" s="29" t="s">
        <v>28</v>
      </c>
      <c r="AO14" s="29"/>
      <c r="AP14" s="29"/>
      <c r="AQ14" s="13"/>
      <c r="AR14" s="13"/>
      <c r="AS14" s="22"/>
      <c r="AT14" s="35"/>
    </row>
    <row r="15" s="1" customFormat="1" ht="24" customHeight="1" spans="1:46">
      <c r="A15" s="13">
        <v>9</v>
      </c>
      <c r="B15" s="13" t="s">
        <v>66</v>
      </c>
      <c r="C15" s="13"/>
      <c r="D15" s="13"/>
      <c r="E15" s="14" t="s">
        <v>22</v>
      </c>
      <c r="F15" s="14"/>
      <c r="G15" s="14"/>
      <c r="H15" s="14"/>
      <c r="I15" s="14"/>
      <c r="J15" s="13" t="s">
        <v>67</v>
      </c>
      <c r="K15" s="13"/>
      <c r="L15" s="13"/>
      <c r="M15" s="13"/>
      <c r="N15" s="13" t="s">
        <v>68</v>
      </c>
      <c r="O15" s="13"/>
      <c r="P15" s="13"/>
      <c r="Q15" s="13"/>
      <c r="R15" s="13" t="s">
        <v>63</v>
      </c>
      <c r="S15" s="13"/>
      <c r="T15" s="16">
        <v>12.2</v>
      </c>
      <c r="U15" s="13"/>
      <c r="V15" s="13" t="s">
        <v>69</v>
      </c>
      <c r="W15" s="13"/>
      <c r="X15" s="13">
        <f t="shared" si="0"/>
        <v>7930</v>
      </c>
      <c r="Y15" s="13"/>
      <c r="Z15" s="13">
        <f t="shared" si="1"/>
        <v>325.13</v>
      </c>
      <c r="AA15" s="13"/>
      <c r="AB15" s="27">
        <v>0.8</v>
      </c>
      <c r="AC15" s="13"/>
      <c r="AD15" s="28">
        <f t="shared" si="2"/>
        <v>260.104</v>
      </c>
      <c r="AE15" s="25"/>
      <c r="AF15" s="26">
        <f t="shared" si="3"/>
        <v>65.026</v>
      </c>
      <c r="AG15" s="13"/>
      <c r="AH15" s="14" t="s">
        <v>70</v>
      </c>
      <c r="AI15" s="14"/>
      <c r="AJ15" s="14"/>
      <c r="AK15" s="14"/>
      <c r="AL15" s="14"/>
      <c r="AM15" s="14"/>
      <c r="AN15" s="29" t="s">
        <v>28</v>
      </c>
      <c r="AO15" s="29"/>
      <c r="AP15" s="29"/>
      <c r="AQ15" s="13"/>
      <c r="AR15" s="13"/>
      <c r="AS15" s="22"/>
      <c r="AT15" s="35"/>
    </row>
    <row r="16" s="1" customFormat="1" ht="24" customHeight="1" spans="1:46">
      <c r="A16" s="13">
        <v>10</v>
      </c>
      <c r="B16" s="13" t="s">
        <v>71</v>
      </c>
      <c r="C16" s="13"/>
      <c r="D16" s="13"/>
      <c r="E16" s="14" t="s">
        <v>22</v>
      </c>
      <c r="F16" s="14"/>
      <c r="G16" s="14"/>
      <c r="H16" s="14"/>
      <c r="I16" s="14"/>
      <c r="J16" s="13" t="s">
        <v>72</v>
      </c>
      <c r="K16" s="13"/>
      <c r="L16" s="13"/>
      <c r="M16" s="13"/>
      <c r="N16" s="13" t="s">
        <v>73</v>
      </c>
      <c r="O16" s="13"/>
      <c r="P16" s="13"/>
      <c r="Q16" s="13"/>
      <c r="R16" s="13" t="s">
        <v>63</v>
      </c>
      <c r="S16" s="13"/>
      <c r="T16" s="16">
        <v>6.81</v>
      </c>
      <c r="U16" s="13"/>
      <c r="V16" s="13" t="s">
        <v>74</v>
      </c>
      <c r="W16" s="13"/>
      <c r="X16" s="13">
        <f t="shared" si="0"/>
        <v>4426.5</v>
      </c>
      <c r="Y16" s="13"/>
      <c r="Z16" s="13">
        <f t="shared" si="1"/>
        <v>181.4865</v>
      </c>
      <c r="AA16" s="13"/>
      <c r="AB16" s="27">
        <v>0.8</v>
      </c>
      <c r="AC16" s="13"/>
      <c r="AD16" s="28">
        <f t="shared" si="2"/>
        <v>145.1892</v>
      </c>
      <c r="AE16" s="25"/>
      <c r="AF16" s="26">
        <f t="shared" si="3"/>
        <v>36.2973</v>
      </c>
      <c r="AG16" s="13"/>
      <c r="AH16" s="14" t="s">
        <v>75</v>
      </c>
      <c r="AI16" s="14"/>
      <c r="AJ16" s="14"/>
      <c r="AK16" s="14"/>
      <c r="AL16" s="14"/>
      <c r="AM16" s="14"/>
      <c r="AN16" s="29" t="s">
        <v>28</v>
      </c>
      <c r="AO16" s="29"/>
      <c r="AP16" s="29"/>
      <c r="AQ16" s="13"/>
      <c r="AR16" s="13"/>
      <c r="AS16" s="22"/>
      <c r="AT16" s="42"/>
    </row>
    <row r="17" s="1" customFormat="1" ht="24" customHeight="1" spans="1:46">
      <c r="A17" s="13">
        <v>11</v>
      </c>
      <c r="B17" s="13" t="s">
        <v>76</v>
      </c>
      <c r="C17" s="13"/>
      <c r="D17" s="13"/>
      <c r="E17" s="14" t="s">
        <v>22</v>
      </c>
      <c r="F17" s="14"/>
      <c r="G17" s="14"/>
      <c r="H17" s="14"/>
      <c r="I17" s="14"/>
      <c r="J17" s="13" t="s">
        <v>77</v>
      </c>
      <c r="K17" s="13"/>
      <c r="L17" s="13"/>
      <c r="M17" s="13"/>
      <c r="N17" s="13" t="s">
        <v>73</v>
      </c>
      <c r="O17" s="13"/>
      <c r="P17" s="13"/>
      <c r="Q17" s="13"/>
      <c r="R17" s="13" t="s">
        <v>63</v>
      </c>
      <c r="S17" s="13"/>
      <c r="T17" s="16">
        <v>4.4</v>
      </c>
      <c r="U17" s="13"/>
      <c r="V17" s="13" t="s">
        <v>78</v>
      </c>
      <c r="W17" s="13"/>
      <c r="X17" s="13">
        <f t="shared" si="0"/>
        <v>2860</v>
      </c>
      <c r="Y17" s="13"/>
      <c r="Z17" s="13">
        <f t="shared" si="1"/>
        <v>117.26</v>
      </c>
      <c r="AA17" s="13"/>
      <c r="AB17" s="27">
        <v>0.8</v>
      </c>
      <c r="AC17" s="13"/>
      <c r="AD17" s="28">
        <f t="shared" si="2"/>
        <v>93.808</v>
      </c>
      <c r="AE17" s="25"/>
      <c r="AF17" s="26">
        <f t="shared" si="3"/>
        <v>23.452</v>
      </c>
      <c r="AG17" s="13"/>
      <c r="AH17" s="29" t="s">
        <v>79</v>
      </c>
      <c r="AI17" s="29"/>
      <c r="AJ17" s="29"/>
      <c r="AK17" s="29"/>
      <c r="AL17" s="29"/>
      <c r="AM17" s="29"/>
      <c r="AN17" s="29" t="s">
        <v>28</v>
      </c>
      <c r="AO17" s="29"/>
      <c r="AP17" s="29"/>
      <c r="AQ17" s="43"/>
      <c r="AR17" s="43"/>
      <c r="AS17" s="44"/>
      <c r="AT17" s="36"/>
    </row>
    <row r="18" s="1" customFormat="1" ht="24" customHeight="1" spans="1:46">
      <c r="A18" s="13">
        <v>12</v>
      </c>
      <c r="B18" s="13" t="s">
        <v>80</v>
      </c>
      <c r="C18" s="13"/>
      <c r="D18" s="13"/>
      <c r="E18" s="14" t="s">
        <v>22</v>
      </c>
      <c r="F18" s="14"/>
      <c r="G18" s="14"/>
      <c r="H18" s="14"/>
      <c r="I18" s="14"/>
      <c r="J18" s="13" t="s">
        <v>81</v>
      </c>
      <c r="K18" s="13"/>
      <c r="L18" s="13"/>
      <c r="M18" s="13"/>
      <c r="N18" s="13" t="s">
        <v>82</v>
      </c>
      <c r="O18" s="13"/>
      <c r="P18" s="13"/>
      <c r="Q18" s="13"/>
      <c r="R18" s="13" t="s">
        <v>57</v>
      </c>
      <c r="S18" s="13"/>
      <c r="T18" s="16">
        <v>18.86</v>
      </c>
      <c r="U18" s="13"/>
      <c r="V18" s="13" t="s">
        <v>83</v>
      </c>
      <c r="W18" s="13"/>
      <c r="X18" s="13">
        <f t="shared" si="0"/>
        <v>12259</v>
      </c>
      <c r="Y18" s="13"/>
      <c r="Z18" s="13">
        <f t="shared" si="1"/>
        <v>502.619</v>
      </c>
      <c r="AA18" s="13"/>
      <c r="AB18" s="27">
        <v>0.8</v>
      </c>
      <c r="AC18" s="13"/>
      <c r="AD18" s="28">
        <f t="shared" si="2"/>
        <v>402.0952</v>
      </c>
      <c r="AE18" s="25"/>
      <c r="AF18" s="26">
        <f t="shared" si="3"/>
        <v>100.5238</v>
      </c>
      <c r="AG18" s="13"/>
      <c r="AH18" s="29" t="s">
        <v>84</v>
      </c>
      <c r="AI18" s="29"/>
      <c r="AJ18" s="29"/>
      <c r="AK18" s="29"/>
      <c r="AL18" s="29"/>
      <c r="AM18" s="29"/>
      <c r="AN18" s="29" t="s">
        <v>28</v>
      </c>
      <c r="AO18" s="29"/>
      <c r="AP18" s="29"/>
      <c r="AQ18" s="43"/>
      <c r="AR18" s="43"/>
      <c r="AS18" s="44"/>
      <c r="AT18" s="35"/>
    </row>
    <row r="19" s="1" customFormat="1" ht="24" customHeight="1" spans="1:46">
      <c r="A19" s="13">
        <v>13</v>
      </c>
      <c r="B19" s="13" t="s">
        <v>85</v>
      </c>
      <c r="C19" s="13"/>
      <c r="D19" s="13"/>
      <c r="E19" s="14" t="s">
        <v>22</v>
      </c>
      <c r="F19" s="14"/>
      <c r="G19" s="14"/>
      <c r="H19" s="14"/>
      <c r="I19" s="14"/>
      <c r="J19" s="13" t="s">
        <v>86</v>
      </c>
      <c r="K19" s="13"/>
      <c r="L19" s="13"/>
      <c r="M19" s="13"/>
      <c r="N19" s="13" t="s">
        <v>87</v>
      </c>
      <c r="O19" s="13"/>
      <c r="P19" s="13"/>
      <c r="Q19" s="13"/>
      <c r="R19" s="13" t="s">
        <v>32</v>
      </c>
      <c r="S19" s="13"/>
      <c r="T19" s="16">
        <v>4.04</v>
      </c>
      <c r="U19" s="13"/>
      <c r="V19" s="13" t="s">
        <v>88</v>
      </c>
      <c r="W19" s="13"/>
      <c r="X19" s="13">
        <f t="shared" si="0"/>
        <v>2626</v>
      </c>
      <c r="Y19" s="13"/>
      <c r="Z19" s="13">
        <f t="shared" si="1"/>
        <v>107.666</v>
      </c>
      <c r="AA19" s="13"/>
      <c r="AB19" s="27">
        <v>0.8</v>
      </c>
      <c r="AC19" s="13"/>
      <c r="AD19" s="28">
        <f t="shared" si="2"/>
        <v>86.1328</v>
      </c>
      <c r="AE19" s="25"/>
      <c r="AF19" s="26">
        <f t="shared" si="3"/>
        <v>21.5332</v>
      </c>
      <c r="AG19" s="13"/>
      <c r="AH19" s="29" t="s">
        <v>89</v>
      </c>
      <c r="AI19" s="29"/>
      <c r="AJ19" s="29"/>
      <c r="AK19" s="29"/>
      <c r="AL19" s="29"/>
      <c r="AM19" s="29"/>
      <c r="AN19" s="29" t="s">
        <v>28</v>
      </c>
      <c r="AO19" s="29"/>
      <c r="AP19" s="29"/>
      <c r="AQ19" s="43"/>
      <c r="AR19" s="43"/>
      <c r="AS19" s="44"/>
      <c r="AT19" s="36"/>
    </row>
    <row r="20" s="1" customFormat="1" ht="24" customHeight="1" spans="1:46">
      <c r="A20" s="13">
        <v>14</v>
      </c>
      <c r="B20" s="13" t="s">
        <v>90</v>
      </c>
      <c r="C20" s="13"/>
      <c r="D20" s="13"/>
      <c r="E20" s="14" t="s">
        <v>22</v>
      </c>
      <c r="F20" s="14"/>
      <c r="G20" s="14"/>
      <c r="H20" s="14"/>
      <c r="I20" s="14"/>
      <c r="J20" s="13" t="s">
        <v>91</v>
      </c>
      <c r="K20" s="13"/>
      <c r="L20" s="13"/>
      <c r="M20" s="13"/>
      <c r="N20" s="13" t="s">
        <v>92</v>
      </c>
      <c r="O20" s="13"/>
      <c r="P20" s="13"/>
      <c r="Q20" s="13"/>
      <c r="R20" s="13" t="s">
        <v>63</v>
      </c>
      <c r="S20" s="13"/>
      <c r="T20" s="16">
        <v>94.14</v>
      </c>
      <c r="U20" s="13"/>
      <c r="V20" s="13" t="s">
        <v>93</v>
      </c>
      <c r="W20" s="13"/>
      <c r="X20" s="13">
        <f t="shared" si="0"/>
        <v>61191</v>
      </c>
      <c r="Y20" s="13"/>
      <c r="Z20" s="13">
        <f t="shared" si="1"/>
        <v>2508.831</v>
      </c>
      <c r="AA20" s="13"/>
      <c r="AB20" s="27">
        <v>0.8</v>
      </c>
      <c r="AC20" s="13"/>
      <c r="AD20" s="28">
        <f t="shared" si="2"/>
        <v>2007.0648</v>
      </c>
      <c r="AE20" s="25"/>
      <c r="AF20" s="26">
        <f t="shared" si="3"/>
        <v>501.7662</v>
      </c>
      <c r="AG20" s="13"/>
      <c r="AH20" s="29" t="s">
        <v>94</v>
      </c>
      <c r="AI20" s="29"/>
      <c r="AJ20" s="29"/>
      <c r="AK20" s="29"/>
      <c r="AL20" s="29"/>
      <c r="AM20" s="29"/>
      <c r="AN20" s="29" t="s">
        <v>28</v>
      </c>
      <c r="AO20" s="29"/>
      <c r="AP20" s="29"/>
      <c r="AQ20" s="43"/>
      <c r="AR20" s="43"/>
      <c r="AS20" s="44"/>
      <c r="AT20" s="35"/>
    </row>
    <row r="21" ht="24" customHeight="1" spans="1:46">
      <c r="A21" s="13" t="s">
        <v>95</v>
      </c>
      <c r="B21" s="13"/>
      <c r="C21" s="13"/>
      <c r="D21" s="13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207.59</v>
      </c>
      <c r="U21" s="13"/>
      <c r="V21" s="13">
        <v>207.59</v>
      </c>
      <c r="W21" s="13"/>
      <c r="X21" s="13">
        <f>SUM(X7:X20)</f>
        <v>134933.5</v>
      </c>
      <c r="Y21" s="13"/>
      <c r="Z21" s="13">
        <f>SUM(Z7:Z20)</f>
        <v>5532.2735</v>
      </c>
      <c r="AA21" s="13"/>
      <c r="AB21" s="13"/>
      <c r="AC21" s="13"/>
      <c r="AD21" s="28">
        <f>SUM(AD7:AD20)</f>
        <v>4425.8188</v>
      </c>
      <c r="AE21" s="25"/>
      <c r="AF21" s="26">
        <f>SUM(AF7:AF20)</f>
        <v>1106.4547</v>
      </c>
      <c r="AG21" s="13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45"/>
      <c r="AT21" s="46"/>
    </row>
    <row r="22" s="1" customFormat="1" ht="24" customHeight="1" spans="1:46">
      <c r="A22" s="13">
        <v>15</v>
      </c>
      <c r="B22" s="13" t="s">
        <v>96</v>
      </c>
      <c r="C22" s="13"/>
      <c r="D22" s="13"/>
      <c r="E22" s="14" t="s">
        <v>22</v>
      </c>
      <c r="F22" s="14"/>
      <c r="G22" s="14"/>
      <c r="H22" s="14"/>
      <c r="I22" s="14"/>
      <c r="J22" s="13" t="s">
        <v>97</v>
      </c>
      <c r="K22" s="13"/>
      <c r="L22" s="13"/>
      <c r="M22" s="13"/>
      <c r="N22" s="13" t="s">
        <v>98</v>
      </c>
      <c r="O22" s="13"/>
      <c r="P22" s="13"/>
      <c r="Q22" s="13"/>
      <c r="R22" s="13" t="s">
        <v>25</v>
      </c>
      <c r="S22" s="13"/>
      <c r="T22" s="16">
        <v>5.4</v>
      </c>
      <c r="U22" s="13"/>
      <c r="V22" s="16">
        <v>5.4</v>
      </c>
      <c r="W22" s="13"/>
      <c r="X22" s="13">
        <f t="shared" ref="X22:X35" si="4">T22*650</f>
        <v>3510</v>
      </c>
      <c r="Y22" s="13"/>
      <c r="Z22" s="13">
        <f t="shared" ref="Z22:Z35" si="5">T22*26.65</f>
        <v>143.91</v>
      </c>
      <c r="AA22" s="13"/>
      <c r="AB22" s="27">
        <v>0.8</v>
      </c>
      <c r="AC22" s="13"/>
      <c r="AD22" s="28">
        <f t="shared" ref="AD22:AD35" si="6">Z22*0.8</f>
        <v>115.128</v>
      </c>
      <c r="AE22" s="25"/>
      <c r="AF22" s="26">
        <f t="shared" ref="AF22:AF35" si="7">Z22*0.2</f>
        <v>28.782</v>
      </c>
      <c r="AG22" s="13"/>
      <c r="AH22" s="14" t="s">
        <v>99</v>
      </c>
      <c r="AI22" s="14"/>
      <c r="AJ22" s="14"/>
      <c r="AK22" s="14"/>
      <c r="AL22" s="14"/>
      <c r="AM22" s="14"/>
      <c r="AN22" s="29" t="s">
        <v>28</v>
      </c>
      <c r="AO22" s="29"/>
      <c r="AP22" s="29"/>
      <c r="AQ22" s="13"/>
      <c r="AR22" s="13"/>
      <c r="AS22" s="22"/>
      <c r="AT22" s="35"/>
    </row>
    <row r="23" s="1" customFormat="1" ht="24" customHeight="1" spans="1:46">
      <c r="A23" s="13">
        <v>16</v>
      </c>
      <c r="B23" s="13" t="s">
        <v>100</v>
      </c>
      <c r="C23" s="13"/>
      <c r="D23" s="13"/>
      <c r="E23" s="14" t="s">
        <v>22</v>
      </c>
      <c r="F23" s="14"/>
      <c r="G23" s="14"/>
      <c r="H23" s="14"/>
      <c r="I23" s="14"/>
      <c r="J23" s="13" t="s">
        <v>101</v>
      </c>
      <c r="K23" s="13"/>
      <c r="L23" s="13"/>
      <c r="M23" s="13"/>
      <c r="N23" s="13" t="s">
        <v>102</v>
      </c>
      <c r="O23" s="13"/>
      <c r="P23" s="13"/>
      <c r="Q23" s="13"/>
      <c r="R23" s="13" t="s">
        <v>63</v>
      </c>
      <c r="S23" s="13"/>
      <c r="T23" s="16">
        <v>5</v>
      </c>
      <c r="U23" s="13"/>
      <c r="V23" s="16">
        <v>5</v>
      </c>
      <c r="W23" s="13"/>
      <c r="X23" s="13">
        <f t="shared" si="4"/>
        <v>3250</v>
      </c>
      <c r="Y23" s="13"/>
      <c r="Z23" s="13">
        <f t="shared" si="5"/>
        <v>133.25</v>
      </c>
      <c r="AA23" s="13"/>
      <c r="AB23" s="27">
        <v>0.8</v>
      </c>
      <c r="AC23" s="13"/>
      <c r="AD23" s="28">
        <f t="shared" si="6"/>
        <v>106.6</v>
      </c>
      <c r="AE23" s="25"/>
      <c r="AF23" s="26">
        <f t="shared" si="7"/>
        <v>26.65</v>
      </c>
      <c r="AG23" s="13"/>
      <c r="AH23" s="14" t="s">
        <v>103</v>
      </c>
      <c r="AI23" s="14"/>
      <c r="AJ23" s="14"/>
      <c r="AK23" s="14"/>
      <c r="AL23" s="14"/>
      <c r="AM23" s="14"/>
      <c r="AN23" s="29" t="s">
        <v>28</v>
      </c>
      <c r="AO23" s="29"/>
      <c r="AP23" s="29"/>
      <c r="AQ23" s="13"/>
      <c r="AR23" s="13"/>
      <c r="AS23" s="22"/>
      <c r="AT23" s="35"/>
    </row>
    <row r="24" s="1" customFormat="1" ht="24" customHeight="1" spans="1:46">
      <c r="A24" s="13">
        <v>17</v>
      </c>
      <c r="B24" s="13" t="s">
        <v>104</v>
      </c>
      <c r="C24" s="13"/>
      <c r="D24" s="13"/>
      <c r="E24" s="14" t="s">
        <v>22</v>
      </c>
      <c r="F24" s="14"/>
      <c r="G24" s="14"/>
      <c r="H24" s="14"/>
      <c r="I24" s="14"/>
      <c r="J24" s="13" t="s">
        <v>105</v>
      </c>
      <c r="K24" s="13"/>
      <c r="L24" s="13"/>
      <c r="M24" s="13"/>
      <c r="N24" s="13" t="s">
        <v>106</v>
      </c>
      <c r="O24" s="13"/>
      <c r="P24" s="13"/>
      <c r="Q24" s="13"/>
      <c r="R24" s="13" t="s">
        <v>25</v>
      </c>
      <c r="S24" s="13"/>
      <c r="T24" s="16">
        <v>12</v>
      </c>
      <c r="U24" s="13"/>
      <c r="V24" s="16">
        <v>12</v>
      </c>
      <c r="W24" s="13"/>
      <c r="X24" s="13">
        <f t="shared" si="4"/>
        <v>7800</v>
      </c>
      <c r="Y24" s="13"/>
      <c r="Z24" s="13">
        <f t="shared" si="5"/>
        <v>319.8</v>
      </c>
      <c r="AA24" s="13"/>
      <c r="AB24" s="27">
        <v>0.8</v>
      </c>
      <c r="AC24" s="13"/>
      <c r="AD24" s="28">
        <f t="shared" si="6"/>
        <v>255.84</v>
      </c>
      <c r="AE24" s="25"/>
      <c r="AF24" s="26">
        <f t="shared" si="7"/>
        <v>63.96</v>
      </c>
      <c r="AG24" s="13"/>
      <c r="AH24" s="14" t="s">
        <v>107</v>
      </c>
      <c r="AI24" s="14"/>
      <c r="AJ24" s="14"/>
      <c r="AK24" s="14"/>
      <c r="AL24" s="14"/>
      <c r="AM24" s="14"/>
      <c r="AN24" s="29" t="s">
        <v>28</v>
      </c>
      <c r="AO24" s="29"/>
      <c r="AP24" s="29"/>
      <c r="AQ24" s="13"/>
      <c r="AR24" s="13"/>
      <c r="AS24" s="22"/>
      <c r="AT24" s="36"/>
    </row>
    <row r="25" s="1" customFormat="1" ht="24" customHeight="1" spans="1:46">
      <c r="A25" s="13">
        <v>18</v>
      </c>
      <c r="B25" s="13" t="s">
        <v>108</v>
      </c>
      <c r="C25" s="13"/>
      <c r="D25" s="13"/>
      <c r="E25" s="14" t="s">
        <v>22</v>
      </c>
      <c r="F25" s="14"/>
      <c r="G25" s="14"/>
      <c r="H25" s="14"/>
      <c r="I25" s="14"/>
      <c r="J25" s="13" t="s">
        <v>109</v>
      </c>
      <c r="K25" s="13"/>
      <c r="L25" s="13"/>
      <c r="M25" s="13"/>
      <c r="N25" s="13" t="s">
        <v>110</v>
      </c>
      <c r="O25" s="13"/>
      <c r="P25" s="13"/>
      <c r="Q25" s="13"/>
      <c r="R25" s="13" t="s">
        <v>63</v>
      </c>
      <c r="S25" s="13"/>
      <c r="T25" s="16">
        <v>10</v>
      </c>
      <c r="U25" s="13"/>
      <c r="V25" s="16">
        <v>10</v>
      </c>
      <c r="W25" s="13"/>
      <c r="X25" s="13">
        <f t="shared" si="4"/>
        <v>6500</v>
      </c>
      <c r="Y25" s="13"/>
      <c r="Z25" s="13">
        <f t="shared" si="5"/>
        <v>266.5</v>
      </c>
      <c r="AA25" s="13"/>
      <c r="AB25" s="27">
        <v>0.8</v>
      </c>
      <c r="AC25" s="13"/>
      <c r="AD25" s="28">
        <f t="shared" si="6"/>
        <v>213.2</v>
      </c>
      <c r="AE25" s="25"/>
      <c r="AF25" s="26">
        <f t="shared" si="7"/>
        <v>53.3</v>
      </c>
      <c r="AG25" s="13"/>
      <c r="AH25" s="14" t="s">
        <v>111</v>
      </c>
      <c r="AI25" s="14"/>
      <c r="AJ25" s="14"/>
      <c r="AK25" s="14"/>
      <c r="AL25" s="14"/>
      <c r="AM25" s="14"/>
      <c r="AN25" s="29" t="s">
        <v>28</v>
      </c>
      <c r="AO25" s="29"/>
      <c r="AP25" s="29"/>
      <c r="AQ25" s="37"/>
      <c r="AR25" s="37"/>
      <c r="AS25" s="38"/>
      <c r="AT25" s="39"/>
    </row>
    <row r="26" s="1" customFormat="1" ht="24" customHeight="1" spans="1:46">
      <c r="A26" s="13">
        <v>19</v>
      </c>
      <c r="B26" s="13" t="s">
        <v>112</v>
      </c>
      <c r="C26" s="13"/>
      <c r="D26" s="13"/>
      <c r="E26" s="14" t="s">
        <v>22</v>
      </c>
      <c r="F26" s="14"/>
      <c r="G26" s="14"/>
      <c r="H26" s="14"/>
      <c r="I26" s="14"/>
      <c r="J26" s="13" t="s">
        <v>113</v>
      </c>
      <c r="K26" s="13"/>
      <c r="L26" s="13"/>
      <c r="M26" s="13"/>
      <c r="N26" s="13" t="s">
        <v>114</v>
      </c>
      <c r="O26" s="13"/>
      <c r="P26" s="13"/>
      <c r="Q26" s="13"/>
      <c r="R26" s="13" t="s">
        <v>32</v>
      </c>
      <c r="S26" s="13"/>
      <c r="T26" s="16">
        <v>9.89</v>
      </c>
      <c r="U26" s="13"/>
      <c r="V26" s="16">
        <v>9.89</v>
      </c>
      <c r="W26" s="13"/>
      <c r="X26" s="13">
        <f t="shared" si="4"/>
        <v>6428.5</v>
      </c>
      <c r="Y26" s="13"/>
      <c r="Z26" s="13">
        <f t="shared" si="5"/>
        <v>263.5685</v>
      </c>
      <c r="AA26" s="13"/>
      <c r="AB26" s="27">
        <v>0.8</v>
      </c>
      <c r="AC26" s="13"/>
      <c r="AD26" s="28">
        <f t="shared" si="6"/>
        <v>210.8548</v>
      </c>
      <c r="AE26" s="25"/>
      <c r="AF26" s="26">
        <f t="shared" si="7"/>
        <v>52.7137</v>
      </c>
      <c r="AG26" s="13"/>
      <c r="AH26" s="14" t="s">
        <v>115</v>
      </c>
      <c r="AI26" s="14"/>
      <c r="AJ26" s="14"/>
      <c r="AK26" s="14"/>
      <c r="AL26" s="14"/>
      <c r="AM26" s="14"/>
      <c r="AN26" s="29" t="s">
        <v>28</v>
      </c>
      <c r="AO26" s="29"/>
      <c r="AP26" s="29"/>
      <c r="AQ26" s="13"/>
      <c r="AR26" s="13"/>
      <c r="AS26" s="13"/>
      <c r="AT26" s="35"/>
    </row>
    <row r="27" s="1" customFormat="1" ht="24" customHeight="1" spans="1:46">
      <c r="A27" s="13">
        <v>20</v>
      </c>
      <c r="B27" s="13" t="s">
        <v>116</v>
      </c>
      <c r="C27" s="13"/>
      <c r="D27" s="13"/>
      <c r="E27" s="14" t="s">
        <v>22</v>
      </c>
      <c r="F27" s="14"/>
      <c r="G27" s="14"/>
      <c r="H27" s="14"/>
      <c r="I27" s="14"/>
      <c r="J27" s="13" t="s">
        <v>117</v>
      </c>
      <c r="K27" s="13"/>
      <c r="L27" s="13"/>
      <c r="M27" s="13"/>
      <c r="N27" s="13" t="s">
        <v>118</v>
      </c>
      <c r="O27" s="13"/>
      <c r="P27" s="13"/>
      <c r="Q27" s="13"/>
      <c r="R27" s="13" t="s">
        <v>63</v>
      </c>
      <c r="S27" s="13"/>
      <c r="T27" s="16">
        <v>9.61</v>
      </c>
      <c r="U27" s="13"/>
      <c r="V27" s="16">
        <v>9.61</v>
      </c>
      <c r="W27" s="13"/>
      <c r="X27" s="13">
        <f t="shared" si="4"/>
        <v>6246.5</v>
      </c>
      <c r="Y27" s="13"/>
      <c r="Z27" s="13">
        <f t="shared" si="5"/>
        <v>256.1065</v>
      </c>
      <c r="AA27" s="13"/>
      <c r="AB27" s="27">
        <v>0.8</v>
      </c>
      <c r="AC27" s="13"/>
      <c r="AD27" s="28">
        <f t="shared" si="6"/>
        <v>204.8852</v>
      </c>
      <c r="AE27" s="25"/>
      <c r="AF27" s="26">
        <f t="shared" si="7"/>
        <v>51.2213</v>
      </c>
      <c r="AG27" s="13"/>
      <c r="AH27" s="14" t="s">
        <v>119</v>
      </c>
      <c r="AI27" s="14"/>
      <c r="AJ27" s="14"/>
      <c r="AK27" s="14"/>
      <c r="AL27" s="14"/>
      <c r="AM27" s="14"/>
      <c r="AN27" s="29" t="s">
        <v>28</v>
      </c>
      <c r="AO27" s="29"/>
      <c r="AP27" s="29"/>
      <c r="AQ27" s="13"/>
      <c r="AR27" s="13"/>
      <c r="AS27" s="13"/>
      <c r="AT27" s="35"/>
    </row>
    <row r="28" s="1" customFormat="1" ht="24" customHeight="1" spans="1:46">
      <c r="A28" s="13">
        <v>21</v>
      </c>
      <c r="B28" s="13" t="s">
        <v>120</v>
      </c>
      <c r="C28" s="13"/>
      <c r="D28" s="13"/>
      <c r="E28" s="14" t="s">
        <v>22</v>
      </c>
      <c r="F28" s="14"/>
      <c r="G28" s="14"/>
      <c r="H28" s="14"/>
      <c r="I28" s="14"/>
      <c r="J28" s="13" t="s">
        <v>121</v>
      </c>
      <c r="K28" s="13"/>
      <c r="L28" s="13"/>
      <c r="M28" s="13"/>
      <c r="N28" s="13" t="s">
        <v>122</v>
      </c>
      <c r="O28" s="13"/>
      <c r="P28" s="13"/>
      <c r="Q28" s="13"/>
      <c r="R28" s="13" t="s">
        <v>25</v>
      </c>
      <c r="S28" s="13"/>
      <c r="T28" s="16">
        <v>9.76</v>
      </c>
      <c r="U28" s="13"/>
      <c r="V28" s="16">
        <v>9.76</v>
      </c>
      <c r="W28" s="13"/>
      <c r="X28" s="13">
        <f t="shared" si="4"/>
        <v>6344</v>
      </c>
      <c r="Y28" s="13"/>
      <c r="Z28" s="13">
        <f t="shared" si="5"/>
        <v>260.104</v>
      </c>
      <c r="AA28" s="13"/>
      <c r="AB28" s="27">
        <v>0.8</v>
      </c>
      <c r="AC28" s="13"/>
      <c r="AD28" s="28">
        <f t="shared" si="6"/>
        <v>208.0832</v>
      </c>
      <c r="AE28" s="25"/>
      <c r="AF28" s="26">
        <f t="shared" si="7"/>
        <v>52.0208</v>
      </c>
      <c r="AG28" s="13"/>
      <c r="AH28" s="14" t="s">
        <v>123</v>
      </c>
      <c r="AI28" s="14"/>
      <c r="AJ28" s="14"/>
      <c r="AK28" s="14"/>
      <c r="AL28" s="14"/>
      <c r="AM28" s="14"/>
      <c r="AN28" s="29" t="s">
        <v>28</v>
      </c>
      <c r="AO28" s="29"/>
      <c r="AP28" s="29"/>
      <c r="AQ28" s="40"/>
      <c r="AR28" s="40"/>
      <c r="AS28" s="41"/>
      <c r="AT28" s="36"/>
    </row>
    <row r="29" s="1" customFormat="1" ht="24" customHeight="1" spans="1:46">
      <c r="A29" s="13">
        <v>22</v>
      </c>
      <c r="B29" s="13" t="s">
        <v>124</v>
      </c>
      <c r="C29" s="13"/>
      <c r="D29" s="13"/>
      <c r="E29" s="14" t="s">
        <v>22</v>
      </c>
      <c r="F29" s="14"/>
      <c r="G29" s="14"/>
      <c r="H29" s="14"/>
      <c r="I29" s="14"/>
      <c r="J29" s="13" t="s">
        <v>125</v>
      </c>
      <c r="K29" s="13"/>
      <c r="L29" s="13"/>
      <c r="M29" s="13"/>
      <c r="N29" s="13" t="s">
        <v>126</v>
      </c>
      <c r="O29" s="13"/>
      <c r="P29" s="13"/>
      <c r="Q29" s="13"/>
      <c r="R29" s="13" t="s">
        <v>57</v>
      </c>
      <c r="S29" s="13"/>
      <c r="T29" s="16">
        <v>5.18</v>
      </c>
      <c r="U29" s="13"/>
      <c r="V29" s="16">
        <v>5.18</v>
      </c>
      <c r="W29" s="13"/>
      <c r="X29" s="13">
        <f t="shared" si="4"/>
        <v>3367</v>
      </c>
      <c r="Y29" s="13"/>
      <c r="Z29" s="13">
        <f t="shared" si="5"/>
        <v>138.047</v>
      </c>
      <c r="AA29" s="13"/>
      <c r="AB29" s="27">
        <v>0.8</v>
      </c>
      <c r="AC29" s="13"/>
      <c r="AD29" s="28">
        <f t="shared" si="6"/>
        <v>110.4376</v>
      </c>
      <c r="AE29" s="25"/>
      <c r="AF29" s="26">
        <f t="shared" si="7"/>
        <v>27.6094</v>
      </c>
      <c r="AG29" s="13"/>
      <c r="AH29" s="14" t="s">
        <v>127</v>
      </c>
      <c r="AI29" s="14"/>
      <c r="AJ29" s="14"/>
      <c r="AK29" s="14"/>
      <c r="AL29" s="14"/>
      <c r="AM29" s="14"/>
      <c r="AN29" s="29" t="s">
        <v>28</v>
      </c>
      <c r="AO29" s="29"/>
      <c r="AP29" s="29"/>
      <c r="AQ29" s="13"/>
      <c r="AR29" s="13"/>
      <c r="AS29" s="22"/>
      <c r="AT29" s="35"/>
    </row>
    <row r="30" s="1" customFormat="1" ht="24" customHeight="1" spans="1:46">
      <c r="A30" s="13">
        <v>23</v>
      </c>
      <c r="B30" s="13" t="s">
        <v>128</v>
      </c>
      <c r="C30" s="13"/>
      <c r="D30" s="13"/>
      <c r="E30" s="14" t="s">
        <v>22</v>
      </c>
      <c r="F30" s="14"/>
      <c r="G30" s="14"/>
      <c r="H30" s="14"/>
      <c r="I30" s="14"/>
      <c r="J30" s="13" t="s">
        <v>129</v>
      </c>
      <c r="K30" s="13"/>
      <c r="L30" s="13"/>
      <c r="M30" s="13"/>
      <c r="N30" s="13" t="s">
        <v>130</v>
      </c>
      <c r="O30" s="13"/>
      <c r="P30" s="13"/>
      <c r="Q30" s="13"/>
      <c r="R30" s="13" t="s">
        <v>63</v>
      </c>
      <c r="S30" s="13"/>
      <c r="T30" s="16">
        <v>5</v>
      </c>
      <c r="U30" s="13"/>
      <c r="V30" s="16">
        <v>5</v>
      </c>
      <c r="W30" s="13"/>
      <c r="X30" s="13">
        <f t="shared" si="4"/>
        <v>3250</v>
      </c>
      <c r="Y30" s="13"/>
      <c r="Z30" s="13">
        <f t="shared" si="5"/>
        <v>133.25</v>
      </c>
      <c r="AA30" s="13"/>
      <c r="AB30" s="27">
        <v>0.8</v>
      </c>
      <c r="AC30" s="13"/>
      <c r="AD30" s="28">
        <f t="shared" si="6"/>
        <v>106.6</v>
      </c>
      <c r="AE30" s="25"/>
      <c r="AF30" s="26">
        <f t="shared" si="7"/>
        <v>26.65</v>
      </c>
      <c r="AG30" s="13"/>
      <c r="AH30" s="14" t="s">
        <v>89</v>
      </c>
      <c r="AI30" s="14"/>
      <c r="AJ30" s="14"/>
      <c r="AK30" s="14"/>
      <c r="AL30" s="14"/>
      <c r="AM30" s="14"/>
      <c r="AN30" s="29" t="s">
        <v>28</v>
      </c>
      <c r="AO30" s="29"/>
      <c r="AP30" s="29"/>
      <c r="AQ30" s="13"/>
      <c r="AR30" s="13"/>
      <c r="AS30" s="22"/>
      <c r="AT30" s="35"/>
    </row>
    <row r="31" s="1" customFormat="1" ht="24" customHeight="1" spans="1:46">
      <c r="A31" s="13">
        <v>24</v>
      </c>
      <c r="B31" s="13" t="s">
        <v>131</v>
      </c>
      <c r="C31" s="13"/>
      <c r="D31" s="13"/>
      <c r="E31" s="14" t="s">
        <v>22</v>
      </c>
      <c r="F31" s="14"/>
      <c r="G31" s="14"/>
      <c r="H31" s="14"/>
      <c r="I31" s="14"/>
      <c r="J31" s="13" t="s">
        <v>132</v>
      </c>
      <c r="K31" s="13"/>
      <c r="L31" s="13"/>
      <c r="M31" s="13"/>
      <c r="N31" s="13" t="s">
        <v>133</v>
      </c>
      <c r="O31" s="13"/>
      <c r="P31" s="13"/>
      <c r="Q31" s="13"/>
      <c r="R31" s="13" t="s">
        <v>25</v>
      </c>
      <c r="S31" s="13"/>
      <c r="T31" s="16">
        <v>11.78</v>
      </c>
      <c r="U31" s="13"/>
      <c r="V31" s="16">
        <v>11.78</v>
      </c>
      <c r="W31" s="13"/>
      <c r="X31" s="13">
        <f t="shared" si="4"/>
        <v>7657</v>
      </c>
      <c r="Y31" s="13"/>
      <c r="Z31" s="13">
        <f t="shared" si="5"/>
        <v>313.937</v>
      </c>
      <c r="AA31" s="13"/>
      <c r="AB31" s="27">
        <v>0.8</v>
      </c>
      <c r="AC31" s="13"/>
      <c r="AD31" s="28">
        <f t="shared" si="6"/>
        <v>251.1496</v>
      </c>
      <c r="AE31" s="25"/>
      <c r="AF31" s="26">
        <f t="shared" si="7"/>
        <v>62.7874</v>
      </c>
      <c r="AG31" s="13"/>
      <c r="AH31" s="14" t="s">
        <v>134</v>
      </c>
      <c r="AI31" s="14"/>
      <c r="AJ31" s="14"/>
      <c r="AK31" s="14"/>
      <c r="AL31" s="14"/>
      <c r="AM31" s="14"/>
      <c r="AN31" s="29" t="s">
        <v>28</v>
      </c>
      <c r="AO31" s="29"/>
      <c r="AP31" s="29"/>
      <c r="AQ31" s="13"/>
      <c r="AR31" s="13"/>
      <c r="AS31" s="22"/>
      <c r="AT31" s="42"/>
    </row>
    <row r="32" s="1" customFormat="1" ht="24" customHeight="1" spans="1:46">
      <c r="A32" s="13">
        <v>25</v>
      </c>
      <c r="B32" s="13" t="s">
        <v>135</v>
      </c>
      <c r="C32" s="13"/>
      <c r="D32" s="13"/>
      <c r="E32" s="14" t="s">
        <v>22</v>
      </c>
      <c r="F32" s="14"/>
      <c r="G32" s="14"/>
      <c r="H32" s="14"/>
      <c r="I32" s="14"/>
      <c r="J32" s="13" t="s">
        <v>136</v>
      </c>
      <c r="K32" s="13"/>
      <c r="L32" s="13"/>
      <c r="M32" s="13"/>
      <c r="N32" s="13" t="s">
        <v>137</v>
      </c>
      <c r="O32" s="13"/>
      <c r="P32" s="13"/>
      <c r="Q32" s="13"/>
      <c r="R32" s="13" t="s">
        <v>32</v>
      </c>
      <c r="S32" s="13"/>
      <c r="T32" s="16">
        <v>3</v>
      </c>
      <c r="U32" s="13"/>
      <c r="V32" s="16">
        <v>3</v>
      </c>
      <c r="W32" s="13"/>
      <c r="X32" s="13">
        <f t="shared" si="4"/>
        <v>1950</v>
      </c>
      <c r="Y32" s="13"/>
      <c r="Z32" s="13">
        <f t="shared" si="5"/>
        <v>79.95</v>
      </c>
      <c r="AA32" s="13"/>
      <c r="AB32" s="27">
        <v>0.8</v>
      </c>
      <c r="AC32" s="13"/>
      <c r="AD32" s="28">
        <f t="shared" si="6"/>
        <v>63.96</v>
      </c>
      <c r="AE32" s="25"/>
      <c r="AF32" s="26">
        <f t="shared" si="7"/>
        <v>15.99</v>
      </c>
      <c r="AG32" s="13"/>
      <c r="AH32" s="29" t="s">
        <v>138</v>
      </c>
      <c r="AI32" s="29"/>
      <c r="AJ32" s="29"/>
      <c r="AK32" s="29"/>
      <c r="AL32" s="29"/>
      <c r="AM32" s="29"/>
      <c r="AN32" s="29" t="s">
        <v>28</v>
      </c>
      <c r="AO32" s="29"/>
      <c r="AP32" s="29"/>
      <c r="AQ32" s="43"/>
      <c r="AR32" s="43"/>
      <c r="AS32" s="44"/>
      <c r="AT32" s="36"/>
    </row>
    <row r="33" s="1" customFormat="1" ht="24" customHeight="1" spans="1:46">
      <c r="A33" s="13">
        <v>26</v>
      </c>
      <c r="B33" s="13" t="s">
        <v>139</v>
      </c>
      <c r="C33" s="13"/>
      <c r="D33" s="13"/>
      <c r="E33" s="14" t="s">
        <v>22</v>
      </c>
      <c r="F33" s="14"/>
      <c r="G33" s="14"/>
      <c r="H33" s="14"/>
      <c r="I33" s="14"/>
      <c r="J33" s="13" t="s">
        <v>140</v>
      </c>
      <c r="K33" s="13"/>
      <c r="L33" s="13"/>
      <c r="M33" s="13"/>
      <c r="N33" s="13" t="s">
        <v>141</v>
      </c>
      <c r="O33" s="13"/>
      <c r="P33" s="13"/>
      <c r="Q33" s="13"/>
      <c r="R33" s="13" t="s">
        <v>63</v>
      </c>
      <c r="S33" s="13"/>
      <c r="T33" s="16">
        <v>9.74</v>
      </c>
      <c r="U33" s="13"/>
      <c r="V33" s="16">
        <v>9.74</v>
      </c>
      <c r="W33" s="13"/>
      <c r="X33" s="13">
        <f t="shared" si="4"/>
        <v>6331</v>
      </c>
      <c r="Y33" s="13"/>
      <c r="Z33" s="13">
        <f t="shared" si="5"/>
        <v>259.571</v>
      </c>
      <c r="AA33" s="13"/>
      <c r="AB33" s="27">
        <v>0.8</v>
      </c>
      <c r="AC33" s="13"/>
      <c r="AD33" s="28">
        <f t="shared" si="6"/>
        <v>207.6568</v>
      </c>
      <c r="AE33" s="25"/>
      <c r="AF33" s="26">
        <f t="shared" si="7"/>
        <v>51.9142</v>
      </c>
      <c r="AG33" s="13"/>
      <c r="AH33" s="29" t="s">
        <v>142</v>
      </c>
      <c r="AI33" s="29"/>
      <c r="AJ33" s="29"/>
      <c r="AK33" s="29"/>
      <c r="AL33" s="29"/>
      <c r="AM33" s="29"/>
      <c r="AN33" s="29" t="s">
        <v>28</v>
      </c>
      <c r="AO33" s="29"/>
      <c r="AP33" s="29"/>
      <c r="AQ33" s="43"/>
      <c r="AR33" s="43"/>
      <c r="AS33" s="44"/>
      <c r="AT33" s="35"/>
    </row>
    <row r="34" s="1" customFormat="1" ht="24" customHeight="1" spans="1:46">
      <c r="A34" s="13">
        <v>27</v>
      </c>
      <c r="B34" s="13" t="s">
        <v>143</v>
      </c>
      <c r="C34" s="13"/>
      <c r="D34" s="13"/>
      <c r="E34" s="14" t="s">
        <v>22</v>
      </c>
      <c r="F34" s="14"/>
      <c r="G34" s="14"/>
      <c r="H34" s="14"/>
      <c r="I34" s="14"/>
      <c r="J34" s="13" t="s">
        <v>144</v>
      </c>
      <c r="K34" s="13"/>
      <c r="L34" s="13"/>
      <c r="M34" s="13"/>
      <c r="N34" s="13" t="s">
        <v>145</v>
      </c>
      <c r="O34" s="13"/>
      <c r="P34" s="13"/>
      <c r="Q34" s="13"/>
      <c r="R34" s="13" t="s">
        <v>63</v>
      </c>
      <c r="S34" s="13"/>
      <c r="T34" s="16">
        <v>10.49</v>
      </c>
      <c r="U34" s="13"/>
      <c r="V34" s="16">
        <v>10.49</v>
      </c>
      <c r="W34" s="13"/>
      <c r="X34" s="13">
        <f t="shared" si="4"/>
        <v>6818.5</v>
      </c>
      <c r="Y34" s="13"/>
      <c r="Z34" s="13">
        <f t="shared" si="5"/>
        <v>279.5585</v>
      </c>
      <c r="AA34" s="13"/>
      <c r="AB34" s="27">
        <v>0.8</v>
      </c>
      <c r="AC34" s="13"/>
      <c r="AD34" s="28">
        <f t="shared" si="6"/>
        <v>223.6468</v>
      </c>
      <c r="AE34" s="25"/>
      <c r="AF34" s="26">
        <f t="shared" si="7"/>
        <v>55.9117</v>
      </c>
      <c r="AG34" s="13"/>
      <c r="AH34" s="29" t="s">
        <v>123</v>
      </c>
      <c r="AI34" s="29"/>
      <c r="AJ34" s="29"/>
      <c r="AK34" s="29"/>
      <c r="AL34" s="29"/>
      <c r="AM34" s="29"/>
      <c r="AN34" s="29" t="s">
        <v>28</v>
      </c>
      <c r="AO34" s="29"/>
      <c r="AP34" s="29"/>
      <c r="AQ34" s="43"/>
      <c r="AR34" s="43"/>
      <c r="AS34" s="44"/>
      <c r="AT34" s="36"/>
    </row>
    <row r="35" s="1" customFormat="1" ht="24" customHeight="1" spans="1:46">
      <c r="A35" s="13">
        <v>28</v>
      </c>
      <c r="B35" s="13" t="s">
        <v>146</v>
      </c>
      <c r="C35" s="13"/>
      <c r="D35" s="13"/>
      <c r="E35" s="14" t="s">
        <v>22</v>
      </c>
      <c r="F35" s="14"/>
      <c r="G35" s="14"/>
      <c r="H35" s="14"/>
      <c r="I35" s="14"/>
      <c r="J35" s="13" t="s">
        <v>147</v>
      </c>
      <c r="K35" s="13"/>
      <c r="L35" s="13"/>
      <c r="M35" s="13"/>
      <c r="N35" s="13" t="s">
        <v>148</v>
      </c>
      <c r="O35" s="13"/>
      <c r="P35" s="13"/>
      <c r="Q35" s="13"/>
      <c r="R35" s="13" t="s">
        <v>149</v>
      </c>
      <c r="S35" s="13"/>
      <c r="T35" s="16">
        <v>30</v>
      </c>
      <c r="U35" s="13"/>
      <c r="V35" s="16">
        <v>30</v>
      </c>
      <c r="W35" s="13"/>
      <c r="X35" s="13">
        <f t="shared" si="4"/>
        <v>19500</v>
      </c>
      <c r="Y35" s="13"/>
      <c r="Z35" s="13">
        <f t="shared" si="5"/>
        <v>799.5</v>
      </c>
      <c r="AA35" s="13"/>
      <c r="AB35" s="27">
        <v>0.8</v>
      </c>
      <c r="AC35" s="13"/>
      <c r="AD35" s="28">
        <f t="shared" si="6"/>
        <v>639.6</v>
      </c>
      <c r="AE35" s="25"/>
      <c r="AF35" s="26">
        <f t="shared" si="7"/>
        <v>159.9</v>
      </c>
      <c r="AG35" s="13"/>
      <c r="AH35" s="29" t="s">
        <v>150</v>
      </c>
      <c r="AI35" s="29"/>
      <c r="AJ35" s="29"/>
      <c r="AK35" s="29"/>
      <c r="AL35" s="29"/>
      <c r="AM35" s="29"/>
      <c r="AN35" s="29" t="s">
        <v>28</v>
      </c>
      <c r="AO35" s="29"/>
      <c r="AP35" s="29"/>
      <c r="AQ35" s="43"/>
      <c r="AR35" s="43"/>
      <c r="AS35" s="44"/>
      <c r="AT35" s="35"/>
    </row>
    <row r="36" ht="24" customHeight="1" spans="1:46">
      <c r="A36" s="13" t="s">
        <v>95</v>
      </c>
      <c r="B36" s="13"/>
      <c r="C36" s="13"/>
      <c r="D36" s="13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>
        <f t="shared" ref="T36:X36" si="8">SUM(T22:T35)</f>
        <v>136.85</v>
      </c>
      <c r="U36" s="13"/>
      <c r="V36" s="13">
        <f t="shared" si="8"/>
        <v>136.85</v>
      </c>
      <c r="W36" s="13"/>
      <c r="X36" s="13">
        <f t="shared" si="8"/>
        <v>88952.5</v>
      </c>
      <c r="Y36" s="13"/>
      <c r="Z36" s="13">
        <f>SUM(Z22:Z35)</f>
        <v>3647.0525</v>
      </c>
      <c r="AA36" s="13"/>
      <c r="AB36" s="13"/>
      <c r="AC36" s="13"/>
      <c r="AD36" s="28">
        <f>SUM(AD22:AD35)</f>
        <v>2917.642</v>
      </c>
      <c r="AE36" s="25"/>
      <c r="AF36" s="26">
        <f>SUM(AF22:AF35)</f>
        <v>729.4105</v>
      </c>
      <c r="AG36" s="13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45"/>
      <c r="AT36" s="46"/>
    </row>
    <row r="37" s="1" customFormat="1" ht="24" customHeight="1" spans="1:46">
      <c r="A37" s="13">
        <v>29</v>
      </c>
      <c r="B37" s="13" t="s">
        <v>151</v>
      </c>
      <c r="C37" s="13"/>
      <c r="D37" s="13"/>
      <c r="E37" s="14" t="s">
        <v>22</v>
      </c>
      <c r="F37" s="14"/>
      <c r="G37" s="14"/>
      <c r="H37" s="14"/>
      <c r="I37" s="14"/>
      <c r="J37" s="13" t="s">
        <v>152</v>
      </c>
      <c r="K37" s="13"/>
      <c r="L37" s="13"/>
      <c r="M37" s="13"/>
      <c r="N37" s="13" t="s">
        <v>153</v>
      </c>
      <c r="O37" s="13"/>
      <c r="P37" s="13"/>
      <c r="Q37" s="13"/>
      <c r="R37" s="13" t="s">
        <v>32</v>
      </c>
      <c r="S37" s="13"/>
      <c r="T37" s="16">
        <v>6.37</v>
      </c>
      <c r="U37" s="13"/>
      <c r="V37" s="16">
        <v>6.37</v>
      </c>
      <c r="W37" s="13"/>
      <c r="X37" s="13">
        <f t="shared" ref="X37:X50" si="9">T37*650</f>
        <v>4140.5</v>
      </c>
      <c r="Y37" s="13"/>
      <c r="Z37" s="13">
        <f t="shared" ref="Z37:Z50" si="10">T37*26.65</f>
        <v>169.7605</v>
      </c>
      <c r="AA37" s="13"/>
      <c r="AB37" s="27">
        <v>0.8</v>
      </c>
      <c r="AC37" s="13"/>
      <c r="AD37" s="28">
        <f t="shared" ref="AD37:AD50" si="11">Z37*0.8</f>
        <v>135.8084</v>
      </c>
      <c r="AE37" s="25"/>
      <c r="AF37" s="26">
        <f t="shared" ref="AF37:AF50" si="12">Z37*0.2</f>
        <v>33.9521</v>
      </c>
      <c r="AG37" s="13"/>
      <c r="AH37" s="14" t="s">
        <v>150</v>
      </c>
      <c r="AI37" s="14"/>
      <c r="AJ37" s="14"/>
      <c r="AK37" s="14"/>
      <c r="AL37" s="14"/>
      <c r="AM37" s="14"/>
      <c r="AN37" s="29" t="s">
        <v>28</v>
      </c>
      <c r="AO37" s="29"/>
      <c r="AP37" s="29"/>
      <c r="AQ37" s="13"/>
      <c r="AR37" s="13"/>
      <c r="AS37" s="22"/>
      <c r="AT37" s="35"/>
    </row>
    <row r="38" s="1" customFormat="1" ht="24" customHeight="1" spans="1:46">
      <c r="A38" s="13">
        <v>30</v>
      </c>
      <c r="B38" s="13" t="s">
        <v>154</v>
      </c>
      <c r="C38" s="13"/>
      <c r="D38" s="13"/>
      <c r="E38" s="14" t="s">
        <v>22</v>
      </c>
      <c r="F38" s="14"/>
      <c r="G38" s="14"/>
      <c r="H38" s="14"/>
      <c r="I38" s="14"/>
      <c r="J38" s="13" t="s">
        <v>155</v>
      </c>
      <c r="K38" s="13"/>
      <c r="L38" s="13"/>
      <c r="M38" s="13"/>
      <c r="N38" s="13" t="s">
        <v>156</v>
      </c>
      <c r="O38" s="13"/>
      <c r="P38" s="13"/>
      <c r="Q38" s="13"/>
      <c r="R38" s="13" t="s">
        <v>149</v>
      </c>
      <c r="S38" s="13"/>
      <c r="T38" s="16">
        <v>10</v>
      </c>
      <c r="U38" s="13"/>
      <c r="V38" s="16">
        <v>10</v>
      </c>
      <c r="W38" s="13"/>
      <c r="X38" s="13">
        <f t="shared" si="9"/>
        <v>6500</v>
      </c>
      <c r="Y38" s="13"/>
      <c r="Z38" s="13">
        <f t="shared" si="10"/>
        <v>266.5</v>
      </c>
      <c r="AA38" s="13"/>
      <c r="AB38" s="27">
        <v>0.8</v>
      </c>
      <c r="AC38" s="13"/>
      <c r="AD38" s="28">
        <f t="shared" si="11"/>
        <v>213.2</v>
      </c>
      <c r="AE38" s="25"/>
      <c r="AF38" s="26">
        <f t="shared" si="12"/>
        <v>53.3</v>
      </c>
      <c r="AG38" s="13"/>
      <c r="AH38" s="14" t="s">
        <v>127</v>
      </c>
      <c r="AI38" s="14"/>
      <c r="AJ38" s="14"/>
      <c r="AK38" s="14"/>
      <c r="AL38" s="14"/>
      <c r="AM38" s="14"/>
      <c r="AN38" s="29" t="s">
        <v>28</v>
      </c>
      <c r="AO38" s="29"/>
      <c r="AP38" s="29"/>
      <c r="AQ38" s="13"/>
      <c r="AR38" s="13"/>
      <c r="AS38" s="22"/>
      <c r="AT38" s="35"/>
    </row>
    <row r="39" s="1" customFormat="1" ht="24" customHeight="1" spans="1:46">
      <c r="A39" s="13">
        <v>31</v>
      </c>
      <c r="B39" s="13" t="s">
        <v>157</v>
      </c>
      <c r="C39" s="13"/>
      <c r="D39" s="13"/>
      <c r="E39" s="14" t="s">
        <v>22</v>
      </c>
      <c r="F39" s="14"/>
      <c r="G39" s="14"/>
      <c r="H39" s="14"/>
      <c r="I39" s="14"/>
      <c r="J39" s="13" t="s">
        <v>158</v>
      </c>
      <c r="K39" s="13"/>
      <c r="L39" s="13"/>
      <c r="M39" s="13"/>
      <c r="N39" s="13" t="s">
        <v>159</v>
      </c>
      <c r="O39" s="13"/>
      <c r="P39" s="13"/>
      <c r="Q39" s="13"/>
      <c r="R39" s="13" t="s">
        <v>149</v>
      </c>
      <c r="S39" s="13"/>
      <c r="T39" s="16">
        <v>13.06</v>
      </c>
      <c r="U39" s="13"/>
      <c r="V39" s="16">
        <v>13.06</v>
      </c>
      <c r="W39" s="13"/>
      <c r="X39" s="13">
        <f t="shared" si="9"/>
        <v>8489</v>
      </c>
      <c r="Y39" s="13"/>
      <c r="Z39" s="13">
        <f t="shared" si="10"/>
        <v>348.049</v>
      </c>
      <c r="AA39" s="13"/>
      <c r="AB39" s="27">
        <v>0.8</v>
      </c>
      <c r="AC39" s="13"/>
      <c r="AD39" s="28">
        <f t="shared" si="11"/>
        <v>278.4392</v>
      </c>
      <c r="AE39" s="25"/>
      <c r="AF39" s="26">
        <f t="shared" si="12"/>
        <v>69.6098</v>
      </c>
      <c r="AG39" s="13"/>
      <c r="AH39" s="14" t="s">
        <v>160</v>
      </c>
      <c r="AI39" s="14"/>
      <c r="AJ39" s="14"/>
      <c r="AK39" s="14"/>
      <c r="AL39" s="14"/>
      <c r="AM39" s="14"/>
      <c r="AN39" s="29" t="s">
        <v>28</v>
      </c>
      <c r="AO39" s="29"/>
      <c r="AP39" s="29"/>
      <c r="AQ39" s="13"/>
      <c r="AR39" s="13"/>
      <c r="AS39" s="22"/>
      <c r="AT39" s="36"/>
    </row>
    <row r="40" s="1" customFormat="1" ht="24" customHeight="1" spans="1:46">
      <c r="A40" s="13">
        <v>32</v>
      </c>
      <c r="B40" s="13" t="s">
        <v>161</v>
      </c>
      <c r="C40" s="13"/>
      <c r="D40" s="13"/>
      <c r="E40" s="14" t="s">
        <v>22</v>
      </c>
      <c r="F40" s="14"/>
      <c r="G40" s="14"/>
      <c r="H40" s="14"/>
      <c r="I40" s="14"/>
      <c r="J40" s="13" t="s">
        <v>162</v>
      </c>
      <c r="K40" s="13"/>
      <c r="L40" s="13"/>
      <c r="M40" s="13"/>
      <c r="N40" s="13" t="s">
        <v>163</v>
      </c>
      <c r="O40" s="13"/>
      <c r="P40" s="13"/>
      <c r="Q40" s="13"/>
      <c r="R40" s="13" t="s">
        <v>57</v>
      </c>
      <c r="S40" s="13"/>
      <c r="T40" s="16">
        <v>83.86</v>
      </c>
      <c r="U40" s="13"/>
      <c r="V40" s="16">
        <v>83.86</v>
      </c>
      <c r="W40" s="13"/>
      <c r="X40" s="13">
        <f t="shared" si="9"/>
        <v>54509</v>
      </c>
      <c r="Y40" s="13"/>
      <c r="Z40" s="13">
        <f t="shared" si="10"/>
        <v>2234.869</v>
      </c>
      <c r="AA40" s="13"/>
      <c r="AB40" s="27">
        <v>0.8</v>
      </c>
      <c r="AC40" s="13"/>
      <c r="AD40" s="28">
        <f t="shared" si="11"/>
        <v>1787.8952</v>
      </c>
      <c r="AE40" s="25"/>
      <c r="AF40" s="26">
        <f t="shared" si="12"/>
        <v>446.9738</v>
      </c>
      <c r="AG40" s="13"/>
      <c r="AH40" s="14" t="s">
        <v>164</v>
      </c>
      <c r="AI40" s="14"/>
      <c r="AJ40" s="14"/>
      <c r="AK40" s="14"/>
      <c r="AL40" s="14"/>
      <c r="AM40" s="14"/>
      <c r="AN40" s="29" t="s">
        <v>28</v>
      </c>
      <c r="AO40" s="29"/>
      <c r="AP40" s="29"/>
      <c r="AQ40" s="37"/>
      <c r="AR40" s="37"/>
      <c r="AS40" s="38"/>
      <c r="AT40" s="39"/>
    </row>
    <row r="41" s="1" customFormat="1" ht="24" customHeight="1" spans="1:46">
      <c r="A41" s="13">
        <v>33</v>
      </c>
      <c r="B41" s="13" t="s">
        <v>165</v>
      </c>
      <c r="C41" s="13"/>
      <c r="D41" s="13"/>
      <c r="E41" s="14" t="s">
        <v>22</v>
      </c>
      <c r="F41" s="14"/>
      <c r="G41" s="14"/>
      <c r="H41" s="14"/>
      <c r="I41" s="14"/>
      <c r="J41" s="13" t="s">
        <v>166</v>
      </c>
      <c r="K41" s="13"/>
      <c r="L41" s="13"/>
      <c r="M41" s="13"/>
      <c r="N41" s="13" t="s">
        <v>167</v>
      </c>
      <c r="O41" s="13"/>
      <c r="P41" s="13"/>
      <c r="Q41" s="13"/>
      <c r="R41" s="13" t="s">
        <v>25</v>
      </c>
      <c r="S41" s="13"/>
      <c r="T41" s="16">
        <v>6.84</v>
      </c>
      <c r="U41" s="13"/>
      <c r="V41" s="16">
        <v>6.84</v>
      </c>
      <c r="W41" s="13"/>
      <c r="X41" s="13">
        <f t="shared" si="9"/>
        <v>4446</v>
      </c>
      <c r="Y41" s="13"/>
      <c r="Z41" s="13">
        <f t="shared" si="10"/>
        <v>182.286</v>
      </c>
      <c r="AA41" s="13"/>
      <c r="AB41" s="27">
        <v>0.8</v>
      </c>
      <c r="AC41" s="13"/>
      <c r="AD41" s="28">
        <f t="shared" si="11"/>
        <v>145.8288</v>
      </c>
      <c r="AE41" s="25"/>
      <c r="AF41" s="26">
        <f t="shared" si="12"/>
        <v>36.4572</v>
      </c>
      <c r="AG41" s="13"/>
      <c r="AH41" s="14" t="s">
        <v>168</v>
      </c>
      <c r="AI41" s="14"/>
      <c r="AJ41" s="14"/>
      <c r="AK41" s="14"/>
      <c r="AL41" s="14"/>
      <c r="AM41" s="14"/>
      <c r="AN41" s="29" t="s">
        <v>28</v>
      </c>
      <c r="AO41" s="29"/>
      <c r="AP41" s="29"/>
      <c r="AQ41" s="13"/>
      <c r="AR41" s="13"/>
      <c r="AS41" s="13"/>
      <c r="AT41" s="35"/>
    </row>
    <row r="42" s="1" customFormat="1" ht="24" customHeight="1" spans="1:46">
      <c r="A42" s="13">
        <v>34</v>
      </c>
      <c r="B42" s="13" t="s">
        <v>169</v>
      </c>
      <c r="C42" s="13"/>
      <c r="D42" s="13"/>
      <c r="E42" s="14" t="s">
        <v>22</v>
      </c>
      <c r="F42" s="14"/>
      <c r="G42" s="14"/>
      <c r="H42" s="14"/>
      <c r="I42" s="14"/>
      <c r="J42" s="13" t="s">
        <v>170</v>
      </c>
      <c r="K42" s="13"/>
      <c r="L42" s="13"/>
      <c r="M42" s="13"/>
      <c r="N42" s="13" t="s">
        <v>171</v>
      </c>
      <c r="O42" s="13"/>
      <c r="P42" s="13"/>
      <c r="Q42" s="13"/>
      <c r="R42" s="13" t="s">
        <v>149</v>
      </c>
      <c r="S42" s="13"/>
      <c r="T42" s="16">
        <v>18.54</v>
      </c>
      <c r="U42" s="13"/>
      <c r="V42" s="16">
        <v>18.54</v>
      </c>
      <c r="W42" s="13"/>
      <c r="X42" s="13">
        <f t="shared" si="9"/>
        <v>12051</v>
      </c>
      <c r="Y42" s="13"/>
      <c r="Z42" s="13">
        <f t="shared" si="10"/>
        <v>494.091</v>
      </c>
      <c r="AA42" s="13"/>
      <c r="AB42" s="27">
        <v>0.8</v>
      </c>
      <c r="AC42" s="13"/>
      <c r="AD42" s="28">
        <f t="shared" si="11"/>
        <v>395.2728</v>
      </c>
      <c r="AE42" s="25"/>
      <c r="AF42" s="26">
        <f t="shared" si="12"/>
        <v>98.8182</v>
      </c>
      <c r="AG42" s="13"/>
      <c r="AH42" s="14" t="s">
        <v>172</v>
      </c>
      <c r="AI42" s="14"/>
      <c r="AJ42" s="14"/>
      <c r="AK42" s="14"/>
      <c r="AL42" s="14"/>
      <c r="AM42" s="14"/>
      <c r="AN42" s="29" t="s">
        <v>28</v>
      </c>
      <c r="AO42" s="29"/>
      <c r="AP42" s="29"/>
      <c r="AQ42" s="13"/>
      <c r="AR42" s="13"/>
      <c r="AS42" s="13"/>
      <c r="AT42" s="35"/>
    </row>
    <row r="43" s="1" customFormat="1" ht="24" customHeight="1" spans="1:46">
      <c r="A43" s="13">
        <v>35</v>
      </c>
      <c r="B43" s="13" t="s">
        <v>173</v>
      </c>
      <c r="C43" s="13"/>
      <c r="D43" s="13"/>
      <c r="E43" s="14" t="s">
        <v>22</v>
      </c>
      <c r="F43" s="14"/>
      <c r="G43" s="14"/>
      <c r="H43" s="14"/>
      <c r="I43" s="14"/>
      <c r="J43" s="13" t="s">
        <v>174</v>
      </c>
      <c r="K43" s="13"/>
      <c r="L43" s="13"/>
      <c r="M43" s="13"/>
      <c r="N43" s="13" t="s">
        <v>175</v>
      </c>
      <c r="O43" s="13"/>
      <c r="P43" s="13"/>
      <c r="Q43" s="13"/>
      <c r="R43" s="13" t="s">
        <v>149</v>
      </c>
      <c r="S43" s="13"/>
      <c r="T43" s="16">
        <v>63.35</v>
      </c>
      <c r="U43" s="13"/>
      <c r="V43" s="16">
        <v>63.35</v>
      </c>
      <c r="W43" s="13"/>
      <c r="X43" s="13">
        <f t="shared" si="9"/>
        <v>41177.5</v>
      </c>
      <c r="Y43" s="13"/>
      <c r="Z43" s="13">
        <f t="shared" si="10"/>
        <v>1688.2775</v>
      </c>
      <c r="AA43" s="13"/>
      <c r="AB43" s="27">
        <v>0.8</v>
      </c>
      <c r="AC43" s="13"/>
      <c r="AD43" s="28">
        <f t="shared" si="11"/>
        <v>1350.622</v>
      </c>
      <c r="AE43" s="25"/>
      <c r="AF43" s="26">
        <f t="shared" si="12"/>
        <v>337.6555</v>
      </c>
      <c r="AG43" s="13"/>
      <c r="AH43" s="14" t="s">
        <v>138</v>
      </c>
      <c r="AI43" s="14"/>
      <c r="AJ43" s="14"/>
      <c r="AK43" s="14"/>
      <c r="AL43" s="14"/>
      <c r="AM43" s="14"/>
      <c r="AN43" s="29" t="s">
        <v>28</v>
      </c>
      <c r="AO43" s="29"/>
      <c r="AP43" s="29"/>
      <c r="AQ43" s="40"/>
      <c r="AR43" s="40"/>
      <c r="AS43" s="41"/>
      <c r="AT43" s="36"/>
    </row>
    <row r="44" s="1" customFormat="1" ht="24" customHeight="1" spans="1:46">
      <c r="A44" s="13">
        <v>36</v>
      </c>
      <c r="B44" s="13" t="s">
        <v>176</v>
      </c>
      <c r="C44" s="13"/>
      <c r="D44" s="13"/>
      <c r="E44" s="14" t="s">
        <v>22</v>
      </c>
      <c r="F44" s="14"/>
      <c r="G44" s="14"/>
      <c r="H44" s="14"/>
      <c r="I44" s="14"/>
      <c r="J44" s="13" t="s">
        <v>177</v>
      </c>
      <c r="K44" s="13"/>
      <c r="L44" s="13"/>
      <c r="M44" s="13"/>
      <c r="N44" s="13" t="s">
        <v>178</v>
      </c>
      <c r="O44" s="13"/>
      <c r="P44" s="13"/>
      <c r="Q44" s="13"/>
      <c r="R44" s="13" t="s">
        <v>149</v>
      </c>
      <c r="S44" s="13"/>
      <c r="T44" s="16">
        <v>12.88</v>
      </c>
      <c r="U44" s="13"/>
      <c r="V44" s="16">
        <v>12.88</v>
      </c>
      <c r="W44" s="13"/>
      <c r="X44" s="13">
        <f t="shared" si="9"/>
        <v>8372</v>
      </c>
      <c r="Y44" s="13"/>
      <c r="Z44" s="13">
        <f t="shared" si="10"/>
        <v>343.252</v>
      </c>
      <c r="AA44" s="13"/>
      <c r="AB44" s="27">
        <v>0.8</v>
      </c>
      <c r="AC44" s="13"/>
      <c r="AD44" s="28">
        <f t="shared" si="11"/>
        <v>274.6016</v>
      </c>
      <c r="AE44" s="25"/>
      <c r="AF44" s="26">
        <f t="shared" si="12"/>
        <v>68.6504</v>
      </c>
      <c r="AG44" s="13"/>
      <c r="AH44" s="14" t="s">
        <v>179</v>
      </c>
      <c r="AI44" s="14"/>
      <c r="AJ44" s="14"/>
      <c r="AK44" s="14"/>
      <c r="AL44" s="14"/>
      <c r="AM44" s="14"/>
      <c r="AN44" s="29" t="s">
        <v>28</v>
      </c>
      <c r="AO44" s="29"/>
      <c r="AP44" s="29"/>
      <c r="AQ44" s="13"/>
      <c r="AR44" s="13"/>
      <c r="AS44" s="22"/>
      <c r="AT44" s="35"/>
    </row>
    <row r="45" s="1" customFormat="1" ht="24" customHeight="1" spans="1:46">
      <c r="A45" s="13">
        <v>37</v>
      </c>
      <c r="B45" s="13" t="s">
        <v>180</v>
      </c>
      <c r="C45" s="13"/>
      <c r="D45" s="13"/>
      <c r="E45" s="14" t="s">
        <v>22</v>
      </c>
      <c r="F45" s="14"/>
      <c r="G45" s="14"/>
      <c r="H45" s="14"/>
      <c r="I45" s="14"/>
      <c r="J45" s="13" t="s">
        <v>181</v>
      </c>
      <c r="K45" s="13"/>
      <c r="L45" s="13"/>
      <c r="M45" s="13"/>
      <c r="N45" s="13" t="s">
        <v>182</v>
      </c>
      <c r="O45" s="13"/>
      <c r="P45" s="13"/>
      <c r="Q45" s="13"/>
      <c r="R45" s="13" t="s">
        <v>25</v>
      </c>
      <c r="S45" s="13"/>
      <c r="T45" s="16">
        <v>9</v>
      </c>
      <c r="U45" s="13"/>
      <c r="V45" s="16">
        <v>9</v>
      </c>
      <c r="W45" s="13"/>
      <c r="X45" s="13">
        <f t="shared" si="9"/>
        <v>5850</v>
      </c>
      <c r="Y45" s="13"/>
      <c r="Z45" s="13">
        <f t="shared" si="10"/>
        <v>239.85</v>
      </c>
      <c r="AA45" s="13"/>
      <c r="AB45" s="27">
        <v>0.8</v>
      </c>
      <c r="AC45" s="13"/>
      <c r="AD45" s="28">
        <f t="shared" si="11"/>
        <v>191.88</v>
      </c>
      <c r="AE45" s="25"/>
      <c r="AF45" s="26">
        <f t="shared" si="12"/>
        <v>47.97</v>
      </c>
      <c r="AG45" s="13"/>
      <c r="AH45" s="14" t="s">
        <v>183</v>
      </c>
      <c r="AI45" s="14"/>
      <c r="AJ45" s="14"/>
      <c r="AK45" s="14"/>
      <c r="AL45" s="14"/>
      <c r="AM45" s="14"/>
      <c r="AN45" s="29" t="s">
        <v>28</v>
      </c>
      <c r="AO45" s="29"/>
      <c r="AP45" s="29"/>
      <c r="AQ45" s="13"/>
      <c r="AR45" s="13"/>
      <c r="AS45" s="22"/>
      <c r="AT45" s="35"/>
    </row>
    <row r="46" s="1" customFormat="1" ht="24" customHeight="1" spans="1:46">
      <c r="A46" s="13">
        <v>38</v>
      </c>
      <c r="B46" s="13" t="s">
        <v>184</v>
      </c>
      <c r="C46" s="13"/>
      <c r="D46" s="13"/>
      <c r="E46" s="14" t="s">
        <v>22</v>
      </c>
      <c r="F46" s="14"/>
      <c r="G46" s="14"/>
      <c r="H46" s="14"/>
      <c r="I46" s="14"/>
      <c r="J46" s="13" t="s">
        <v>185</v>
      </c>
      <c r="K46" s="13"/>
      <c r="L46" s="13"/>
      <c r="M46" s="13"/>
      <c r="N46" s="13" t="s">
        <v>186</v>
      </c>
      <c r="O46" s="13"/>
      <c r="P46" s="13"/>
      <c r="Q46" s="13"/>
      <c r="R46" s="13" t="s">
        <v>63</v>
      </c>
      <c r="S46" s="13"/>
      <c r="T46" s="16">
        <v>7.07</v>
      </c>
      <c r="U46" s="13"/>
      <c r="V46" s="16">
        <v>7.07</v>
      </c>
      <c r="W46" s="13"/>
      <c r="X46" s="13">
        <f t="shared" si="9"/>
        <v>4595.5</v>
      </c>
      <c r="Y46" s="13"/>
      <c r="Z46" s="13">
        <f t="shared" si="10"/>
        <v>188.4155</v>
      </c>
      <c r="AA46" s="13"/>
      <c r="AB46" s="27">
        <v>0.8</v>
      </c>
      <c r="AC46" s="13"/>
      <c r="AD46" s="28">
        <f t="shared" si="11"/>
        <v>150.7324</v>
      </c>
      <c r="AE46" s="25"/>
      <c r="AF46" s="26">
        <f t="shared" si="12"/>
        <v>37.6831</v>
      </c>
      <c r="AG46" s="13"/>
      <c r="AH46" s="14" t="s">
        <v>187</v>
      </c>
      <c r="AI46" s="14"/>
      <c r="AJ46" s="14"/>
      <c r="AK46" s="14"/>
      <c r="AL46" s="14"/>
      <c r="AM46" s="14"/>
      <c r="AN46" s="29" t="s">
        <v>28</v>
      </c>
      <c r="AO46" s="29"/>
      <c r="AP46" s="29"/>
      <c r="AQ46" s="13"/>
      <c r="AR46" s="13"/>
      <c r="AS46" s="22"/>
      <c r="AT46" s="42"/>
    </row>
    <row r="47" s="1" customFormat="1" ht="24" customHeight="1" spans="1:46">
      <c r="A47" s="13">
        <v>39</v>
      </c>
      <c r="B47" s="13" t="s">
        <v>188</v>
      </c>
      <c r="C47" s="13"/>
      <c r="D47" s="13"/>
      <c r="E47" s="14" t="s">
        <v>22</v>
      </c>
      <c r="F47" s="14"/>
      <c r="G47" s="14"/>
      <c r="H47" s="14"/>
      <c r="I47" s="14"/>
      <c r="J47" s="13" t="s">
        <v>189</v>
      </c>
      <c r="K47" s="13"/>
      <c r="L47" s="13"/>
      <c r="M47" s="13"/>
      <c r="N47" s="13" t="s">
        <v>190</v>
      </c>
      <c r="O47" s="13"/>
      <c r="P47" s="13"/>
      <c r="Q47" s="13"/>
      <c r="R47" s="13" t="s">
        <v>149</v>
      </c>
      <c r="S47" s="13"/>
      <c r="T47" s="16">
        <v>21.52</v>
      </c>
      <c r="U47" s="13"/>
      <c r="V47" s="16">
        <v>21.52</v>
      </c>
      <c r="W47" s="13"/>
      <c r="X47" s="13">
        <f t="shared" si="9"/>
        <v>13988</v>
      </c>
      <c r="Y47" s="13"/>
      <c r="Z47" s="13">
        <f t="shared" si="10"/>
        <v>573.508</v>
      </c>
      <c r="AA47" s="13"/>
      <c r="AB47" s="27">
        <v>0.8</v>
      </c>
      <c r="AC47" s="13"/>
      <c r="AD47" s="28">
        <f t="shared" si="11"/>
        <v>458.8064</v>
      </c>
      <c r="AE47" s="25"/>
      <c r="AF47" s="26">
        <f t="shared" si="12"/>
        <v>114.7016</v>
      </c>
      <c r="AG47" s="13"/>
      <c r="AH47" s="29" t="s">
        <v>191</v>
      </c>
      <c r="AI47" s="29"/>
      <c r="AJ47" s="29"/>
      <c r="AK47" s="29"/>
      <c r="AL47" s="29"/>
      <c r="AM47" s="29"/>
      <c r="AN47" s="29" t="s">
        <v>28</v>
      </c>
      <c r="AO47" s="29"/>
      <c r="AP47" s="29"/>
      <c r="AQ47" s="43"/>
      <c r="AR47" s="43"/>
      <c r="AS47" s="44"/>
      <c r="AT47" s="36"/>
    </row>
    <row r="48" s="1" customFormat="1" ht="24" customHeight="1" spans="1:46">
      <c r="A48" s="13">
        <v>40</v>
      </c>
      <c r="B48" s="13" t="s">
        <v>192</v>
      </c>
      <c r="C48" s="13"/>
      <c r="D48" s="13"/>
      <c r="E48" s="14" t="s">
        <v>22</v>
      </c>
      <c r="F48" s="14"/>
      <c r="G48" s="14"/>
      <c r="H48" s="14"/>
      <c r="I48" s="14"/>
      <c r="J48" s="13" t="s">
        <v>193</v>
      </c>
      <c r="K48" s="13"/>
      <c r="L48" s="13"/>
      <c r="M48" s="13"/>
      <c r="N48" s="13" t="s">
        <v>194</v>
      </c>
      <c r="O48" s="13"/>
      <c r="P48" s="13"/>
      <c r="Q48" s="13"/>
      <c r="R48" s="13" t="s">
        <v>25</v>
      </c>
      <c r="S48" s="13"/>
      <c r="T48" s="16">
        <v>15</v>
      </c>
      <c r="U48" s="13"/>
      <c r="V48" s="16">
        <v>15</v>
      </c>
      <c r="W48" s="13"/>
      <c r="X48" s="13">
        <f t="shared" si="9"/>
        <v>9750</v>
      </c>
      <c r="Y48" s="13"/>
      <c r="Z48" s="13">
        <f t="shared" si="10"/>
        <v>399.75</v>
      </c>
      <c r="AA48" s="13"/>
      <c r="AB48" s="27">
        <v>0.8</v>
      </c>
      <c r="AC48" s="13"/>
      <c r="AD48" s="28">
        <f t="shared" si="11"/>
        <v>319.8</v>
      </c>
      <c r="AE48" s="25"/>
      <c r="AF48" s="26">
        <f t="shared" si="12"/>
        <v>79.95</v>
      </c>
      <c r="AG48" s="13"/>
      <c r="AH48" s="29" t="s">
        <v>195</v>
      </c>
      <c r="AI48" s="29"/>
      <c r="AJ48" s="29"/>
      <c r="AK48" s="29"/>
      <c r="AL48" s="29"/>
      <c r="AM48" s="29"/>
      <c r="AN48" s="29" t="s">
        <v>28</v>
      </c>
      <c r="AO48" s="29"/>
      <c r="AP48" s="29"/>
      <c r="AQ48" s="43"/>
      <c r="AR48" s="43"/>
      <c r="AS48" s="44"/>
      <c r="AT48" s="35"/>
    </row>
    <row r="49" s="1" customFormat="1" ht="24" customHeight="1" spans="1:46">
      <c r="A49" s="13">
        <v>41</v>
      </c>
      <c r="B49" s="13" t="s">
        <v>196</v>
      </c>
      <c r="C49" s="13"/>
      <c r="D49" s="13"/>
      <c r="E49" s="14" t="s">
        <v>22</v>
      </c>
      <c r="F49" s="14"/>
      <c r="G49" s="14"/>
      <c r="H49" s="14"/>
      <c r="I49" s="14"/>
      <c r="J49" s="13" t="s">
        <v>197</v>
      </c>
      <c r="K49" s="13"/>
      <c r="L49" s="13"/>
      <c r="M49" s="13"/>
      <c r="N49" s="13" t="s">
        <v>198</v>
      </c>
      <c r="O49" s="13"/>
      <c r="P49" s="13"/>
      <c r="Q49" s="13"/>
      <c r="R49" s="13" t="s">
        <v>25</v>
      </c>
      <c r="S49" s="13"/>
      <c r="T49" s="16">
        <v>4</v>
      </c>
      <c r="U49" s="13"/>
      <c r="V49" s="16">
        <v>4</v>
      </c>
      <c r="W49" s="13"/>
      <c r="X49" s="13">
        <f t="shared" si="9"/>
        <v>2600</v>
      </c>
      <c r="Y49" s="13"/>
      <c r="Z49" s="13">
        <f t="shared" si="10"/>
        <v>106.6</v>
      </c>
      <c r="AA49" s="13"/>
      <c r="AB49" s="27">
        <v>0.8</v>
      </c>
      <c r="AC49" s="13"/>
      <c r="AD49" s="28">
        <f t="shared" si="11"/>
        <v>85.28</v>
      </c>
      <c r="AE49" s="25"/>
      <c r="AF49" s="26">
        <f t="shared" si="12"/>
        <v>21.32</v>
      </c>
      <c r="AG49" s="13"/>
      <c r="AH49" s="29" t="s">
        <v>187</v>
      </c>
      <c r="AI49" s="29"/>
      <c r="AJ49" s="29"/>
      <c r="AK49" s="29"/>
      <c r="AL49" s="29"/>
      <c r="AM49" s="29"/>
      <c r="AN49" s="29" t="s">
        <v>28</v>
      </c>
      <c r="AO49" s="29"/>
      <c r="AP49" s="29"/>
      <c r="AQ49" s="43"/>
      <c r="AR49" s="43"/>
      <c r="AS49" s="44"/>
      <c r="AT49" s="36"/>
    </row>
    <row r="50" s="1" customFormat="1" ht="24" customHeight="1" spans="1:46">
      <c r="A50" s="13">
        <v>42</v>
      </c>
      <c r="B50" s="13" t="s">
        <v>199</v>
      </c>
      <c r="C50" s="13"/>
      <c r="D50" s="13"/>
      <c r="E50" s="14" t="s">
        <v>22</v>
      </c>
      <c r="F50" s="14"/>
      <c r="G50" s="14"/>
      <c r="H50" s="14"/>
      <c r="I50" s="14"/>
      <c r="J50" s="13" t="s">
        <v>200</v>
      </c>
      <c r="K50" s="13"/>
      <c r="L50" s="13"/>
      <c r="M50" s="13"/>
      <c r="N50" s="13" t="s">
        <v>201</v>
      </c>
      <c r="O50" s="13"/>
      <c r="P50" s="13"/>
      <c r="Q50" s="13"/>
      <c r="R50" s="13" t="s">
        <v>25</v>
      </c>
      <c r="S50" s="13"/>
      <c r="T50" s="16">
        <v>7.84</v>
      </c>
      <c r="U50" s="13"/>
      <c r="V50" s="16">
        <v>7.84</v>
      </c>
      <c r="W50" s="13"/>
      <c r="X50" s="13">
        <f t="shared" si="9"/>
        <v>5096</v>
      </c>
      <c r="Y50" s="13"/>
      <c r="Z50" s="13">
        <f t="shared" si="10"/>
        <v>208.936</v>
      </c>
      <c r="AA50" s="13"/>
      <c r="AB50" s="27">
        <v>0.8</v>
      </c>
      <c r="AC50" s="13"/>
      <c r="AD50" s="28">
        <f t="shared" si="11"/>
        <v>167.1488</v>
      </c>
      <c r="AE50" s="25"/>
      <c r="AF50" s="26">
        <f t="shared" si="12"/>
        <v>41.7872</v>
      </c>
      <c r="AG50" s="13"/>
      <c r="AH50" s="29" t="s">
        <v>202</v>
      </c>
      <c r="AI50" s="29"/>
      <c r="AJ50" s="29"/>
      <c r="AK50" s="29"/>
      <c r="AL50" s="29"/>
      <c r="AM50" s="29"/>
      <c r="AN50" s="29" t="s">
        <v>28</v>
      </c>
      <c r="AO50" s="29"/>
      <c r="AP50" s="29"/>
      <c r="AQ50" s="43"/>
      <c r="AR50" s="43"/>
      <c r="AS50" s="44"/>
      <c r="AT50" s="35"/>
    </row>
    <row r="51" ht="24" customHeight="1" spans="1:46">
      <c r="A51" s="13" t="s">
        <v>95</v>
      </c>
      <c r="B51" s="13"/>
      <c r="C51" s="13"/>
      <c r="D51" s="13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>
        <f t="shared" ref="T51:X51" si="13">SUM(T37:T50)</f>
        <v>279.33</v>
      </c>
      <c r="U51" s="13"/>
      <c r="V51" s="13">
        <f t="shared" si="13"/>
        <v>279.33</v>
      </c>
      <c r="W51" s="13"/>
      <c r="X51" s="13">
        <f t="shared" si="13"/>
        <v>181564.5</v>
      </c>
      <c r="Y51" s="13"/>
      <c r="Z51" s="13">
        <f>SUM(Z37:Z50)</f>
        <v>7444.1445</v>
      </c>
      <c r="AA51" s="13"/>
      <c r="AB51" s="13"/>
      <c r="AC51" s="13"/>
      <c r="AD51" s="28">
        <f>SUM(AD37:AD50)</f>
        <v>5955.3156</v>
      </c>
      <c r="AE51" s="25"/>
      <c r="AF51" s="26">
        <f>SUM(AF37:AF50)</f>
        <v>1488.8289</v>
      </c>
      <c r="AG51" s="13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45"/>
      <c r="AT51" s="46"/>
    </row>
    <row r="52" s="1" customFormat="1" ht="24" customHeight="1" spans="1:46">
      <c r="A52" s="13">
        <v>43</v>
      </c>
      <c r="B52" s="13" t="s">
        <v>203</v>
      </c>
      <c r="C52" s="13"/>
      <c r="D52" s="13"/>
      <c r="E52" s="14" t="s">
        <v>22</v>
      </c>
      <c r="F52" s="14"/>
      <c r="G52" s="14"/>
      <c r="H52" s="14"/>
      <c r="I52" s="14"/>
      <c r="J52" s="13" t="s">
        <v>204</v>
      </c>
      <c r="K52" s="13"/>
      <c r="L52" s="13"/>
      <c r="M52" s="13"/>
      <c r="N52" s="13" t="s">
        <v>205</v>
      </c>
      <c r="O52" s="13"/>
      <c r="P52" s="13"/>
      <c r="Q52" s="13"/>
      <c r="R52" s="13" t="s">
        <v>25</v>
      </c>
      <c r="S52" s="13"/>
      <c r="T52" s="16">
        <v>73.06</v>
      </c>
      <c r="U52" s="13"/>
      <c r="V52" s="16">
        <v>73.06</v>
      </c>
      <c r="W52" s="13"/>
      <c r="X52" s="13">
        <f t="shared" ref="X52:X65" si="14">T52*650</f>
        <v>47489</v>
      </c>
      <c r="Y52" s="13"/>
      <c r="Z52" s="13">
        <f t="shared" ref="Z52:Z65" si="15">T52*26.65</f>
        <v>1947.049</v>
      </c>
      <c r="AA52" s="13"/>
      <c r="AB52" s="27">
        <v>0.8</v>
      </c>
      <c r="AC52" s="13"/>
      <c r="AD52" s="28">
        <f t="shared" ref="AD52:AD65" si="16">Z52*0.8</f>
        <v>1557.6392</v>
      </c>
      <c r="AE52" s="25"/>
      <c r="AF52" s="26">
        <f t="shared" ref="AF52:AF65" si="17">Z52*0.2</f>
        <v>389.4098</v>
      </c>
      <c r="AG52" s="13"/>
      <c r="AH52" s="14" t="s">
        <v>150</v>
      </c>
      <c r="AI52" s="14"/>
      <c r="AJ52" s="14"/>
      <c r="AK52" s="14"/>
      <c r="AL52" s="14"/>
      <c r="AM52" s="14"/>
      <c r="AN52" s="29" t="s">
        <v>28</v>
      </c>
      <c r="AO52" s="29"/>
      <c r="AP52" s="29"/>
      <c r="AQ52" s="13"/>
      <c r="AR52" s="13"/>
      <c r="AS52" s="22"/>
      <c r="AT52" s="35"/>
    </row>
    <row r="53" s="1" customFormat="1" ht="24" customHeight="1" spans="1:46">
      <c r="A53" s="13">
        <v>44</v>
      </c>
      <c r="B53" s="13" t="s">
        <v>206</v>
      </c>
      <c r="C53" s="13"/>
      <c r="D53" s="13"/>
      <c r="E53" s="14" t="s">
        <v>22</v>
      </c>
      <c r="F53" s="14"/>
      <c r="G53" s="14"/>
      <c r="H53" s="14"/>
      <c r="I53" s="14"/>
      <c r="J53" s="13" t="s">
        <v>207</v>
      </c>
      <c r="K53" s="13"/>
      <c r="L53" s="13"/>
      <c r="M53" s="13"/>
      <c r="N53" s="13" t="s">
        <v>208</v>
      </c>
      <c r="O53" s="13"/>
      <c r="P53" s="13"/>
      <c r="Q53" s="13"/>
      <c r="R53" s="13" t="s">
        <v>63</v>
      </c>
      <c r="S53" s="13"/>
      <c r="T53" s="16">
        <v>45.98</v>
      </c>
      <c r="U53" s="13"/>
      <c r="V53" s="16">
        <v>45.98</v>
      </c>
      <c r="W53" s="13"/>
      <c r="X53" s="13">
        <f t="shared" si="14"/>
        <v>29887</v>
      </c>
      <c r="Y53" s="13"/>
      <c r="Z53" s="13">
        <f t="shared" si="15"/>
        <v>1225.367</v>
      </c>
      <c r="AA53" s="13"/>
      <c r="AB53" s="27">
        <v>0.8</v>
      </c>
      <c r="AC53" s="13"/>
      <c r="AD53" s="28">
        <f t="shared" si="16"/>
        <v>980.2936</v>
      </c>
      <c r="AE53" s="25"/>
      <c r="AF53" s="26">
        <f t="shared" si="17"/>
        <v>245.0734</v>
      </c>
      <c r="AG53" s="13"/>
      <c r="AH53" s="14" t="s">
        <v>209</v>
      </c>
      <c r="AI53" s="14"/>
      <c r="AJ53" s="14"/>
      <c r="AK53" s="14"/>
      <c r="AL53" s="14"/>
      <c r="AM53" s="14"/>
      <c r="AN53" s="29" t="s">
        <v>28</v>
      </c>
      <c r="AO53" s="29"/>
      <c r="AP53" s="29"/>
      <c r="AQ53" s="13"/>
      <c r="AR53" s="13"/>
      <c r="AS53" s="22"/>
      <c r="AT53" s="35"/>
    </row>
    <row r="54" s="1" customFormat="1" ht="24" customHeight="1" spans="1:46">
      <c r="A54" s="13">
        <v>45</v>
      </c>
      <c r="B54" s="13" t="s">
        <v>210</v>
      </c>
      <c r="C54" s="13"/>
      <c r="D54" s="13"/>
      <c r="E54" s="14" t="s">
        <v>22</v>
      </c>
      <c r="F54" s="14"/>
      <c r="G54" s="14"/>
      <c r="H54" s="14"/>
      <c r="I54" s="14"/>
      <c r="J54" s="13" t="s">
        <v>211</v>
      </c>
      <c r="K54" s="13"/>
      <c r="L54" s="13"/>
      <c r="M54" s="13"/>
      <c r="N54" s="13" t="s">
        <v>212</v>
      </c>
      <c r="O54" s="13"/>
      <c r="P54" s="13"/>
      <c r="Q54" s="13"/>
      <c r="R54" s="13" t="s">
        <v>63</v>
      </c>
      <c r="S54" s="13"/>
      <c r="T54" s="16">
        <v>20</v>
      </c>
      <c r="U54" s="13"/>
      <c r="V54" s="16">
        <v>20</v>
      </c>
      <c r="W54" s="13"/>
      <c r="X54" s="13">
        <f t="shared" si="14"/>
        <v>13000</v>
      </c>
      <c r="Y54" s="13"/>
      <c r="Z54" s="13">
        <f t="shared" si="15"/>
        <v>533</v>
      </c>
      <c r="AA54" s="13"/>
      <c r="AB54" s="27">
        <v>0.8</v>
      </c>
      <c r="AC54" s="13"/>
      <c r="AD54" s="28">
        <f t="shared" si="16"/>
        <v>426.4</v>
      </c>
      <c r="AE54" s="25"/>
      <c r="AF54" s="26">
        <f t="shared" si="17"/>
        <v>106.6</v>
      </c>
      <c r="AG54" s="13"/>
      <c r="AH54" s="14" t="s">
        <v>213</v>
      </c>
      <c r="AI54" s="14"/>
      <c r="AJ54" s="14"/>
      <c r="AK54" s="14"/>
      <c r="AL54" s="14"/>
      <c r="AM54" s="14"/>
      <c r="AN54" s="29" t="s">
        <v>28</v>
      </c>
      <c r="AO54" s="29"/>
      <c r="AP54" s="29"/>
      <c r="AQ54" s="13"/>
      <c r="AR54" s="13"/>
      <c r="AS54" s="22"/>
      <c r="AT54" s="36"/>
    </row>
    <row r="55" s="1" customFormat="1" ht="24" customHeight="1" spans="1:46">
      <c r="A55" s="13">
        <v>46</v>
      </c>
      <c r="B55" s="13" t="s">
        <v>214</v>
      </c>
      <c r="C55" s="13"/>
      <c r="D55" s="13"/>
      <c r="E55" s="14" t="s">
        <v>22</v>
      </c>
      <c r="F55" s="14"/>
      <c r="G55" s="14"/>
      <c r="H55" s="14"/>
      <c r="I55" s="14"/>
      <c r="J55" s="13" t="s">
        <v>215</v>
      </c>
      <c r="K55" s="13"/>
      <c r="L55" s="13"/>
      <c r="M55" s="13"/>
      <c r="N55" s="13" t="s">
        <v>216</v>
      </c>
      <c r="O55" s="13"/>
      <c r="P55" s="13"/>
      <c r="Q55" s="13"/>
      <c r="R55" s="13" t="s">
        <v>149</v>
      </c>
      <c r="S55" s="13"/>
      <c r="T55" s="16">
        <v>18.06</v>
      </c>
      <c r="U55" s="13"/>
      <c r="V55" s="16">
        <v>18.06</v>
      </c>
      <c r="W55" s="13"/>
      <c r="X55" s="13">
        <f t="shared" si="14"/>
        <v>11739</v>
      </c>
      <c r="Y55" s="13"/>
      <c r="Z55" s="13">
        <f t="shared" si="15"/>
        <v>481.299</v>
      </c>
      <c r="AA55" s="13"/>
      <c r="AB55" s="27">
        <v>0.8</v>
      </c>
      <c r="AC55" s="13"/>
      <c r="AD55" s="28">
        <f t="shared" si="16"/>
        <v>385.0392</v>
      </c>
      <c r="AE55" s="25"/>
      <c r="AF55" s="26">
        <f t="shared" si="17"/>
        <v>96.2598</v>
      </c>
      <c r="AG55" s="13"/>
      <c r="AH55" s="14" t="s">
        <v>217</v>
      </c>
      <c r="AI55" s="14"/>
      <c r="AJ55" s="14"/>
      <c r="AK55" s="14"/>
      <c r="AL55" s="14"/>
      <c r="AM55" s="14"/>
      <c r="AN55" s="29" t="s">
        <v>28</v>
      </c>
      <c r="AO55" s="29"/>
      <c r="AP55" s="29"/>
      <c r="AQ55" s="37"/>
      <c r="AR55" s="37"/>
      <c r="AS55" s="38"/>
      <c r="AT55" s="39"/>
    </row>
    <row r="56" s="1" customFormat="1" ht="24" customHeight="1" spans="1:46">
      <c r="A56" s="13">
        <v>47</v>
      </c>
      <c r="B56" s="13" t="s">
        <v>218</v>
      </c>
      <c r="C56" s="13"/>
      <c r="D56" s="13"/>
      <c r="E56" s="14" t="s">
        <v>22</v>
      </c>
      <c r="F56" s="14"/>
      <c r="G56" s="14"/>
      <c r="H56" s="14"/>
      <c r="I56" s="14"/>
      <c r="J56" s="13" t="s">
        <v>219</v>
      </c>
      <c r="K56" s="13"/>
      <c r="L56" s="13"/>
      <c r="M56" s="13"/>
      <c r="N56" s="13" t="s">
        <v>220</v>
      </c>
      <c r="O56" s="13"/>
      <c r="P56" s="13"/>
      <c r="Q56" s="13"/>
      <c r="R56" s="13" t="s">
        <v>63</v>
      </c>
      <c r="S56" s="13"/>
      <c r="T56" s="16">
        <v>10</v>
      </c>
      <c r="U56" s="13"/>
      <c r="V56" s="16">
        <v>10</v>
      </c>
      <c r="W56" s="13"/>
      <c r="X56" s="13">
        <f t="shared" si="14"/>
        <v>6500</v>
      </c>
      <c r="Y56" s="13"/>
      <c r="Z56" s="13">
        <f t="shared" si="15"/>
        <v>266.5</v>
      </c>
      <c r="AA56" s="13"/>
      <c r="AB56" s="27">
        <v>0.8</v>
      </c>
      <c r="AC56" s="13"/>
      <c r="AD56" s="28">
        <f t="shared" si="16"/>
        <v>213.2</v>
      </c>
      <c r="AE56" s="25"/>
      <c r="AF56" s="26">
        <f t="shared" si="17"/>
        <v>53.3</v>
      </c>
      <c r="AG56" s="13"/>
      <c r="AH56" s="14" t="s">
        <v>221</v>
      </c>
      <c r="AI56" s="14"/>
      <c r="AJ56" s="14"/>
      <c r="AK56" s="14"/>
      <c r="AL56" s="14"/>
      <c r="AM56" s="14"/>
      <c r="AN56" s="29" t="s">
        <v>28</v>
      </c>
      <c r="AO56" s="29"/>
      <c r="AP56" s="29"/>
      <c r="AQ56" s="13"/>
      <c r="AR56" s="13"/>
      <c r="AS56" s="13"/>
      <c r="AT56" s="35"/>
    </row>
    <row r="57" s="1" customFormat="1" ht="24" customHeight="1" spans="1:46">
      <c r="A57" s="13">
        <v>48</v>
      </c>
      <c r="B57" s="13" t="s">
        <v>222</v>
      </c>
      <c r="C57" s="13"/>
      <c r="D57" s="13"/>
      <c r="E57" s="14" t="s">
        <v>22</v>
      </c>
      <c r="F57" s="14"/>
      <c r="G57" s="14"/>
      <c r="H57" s="14"/>
      <c r="I57" s="14"/>
      <c r="J57" s="13" t="s">
        <v>223</v>
      </c>
      <c r="K57" s="13"/>
      <c r="L57" s="13"/>
      <c r="M57" s="13"/>
      <c r="N57" s="13" t="s">
        <v>224</v>
      </c>
      <c r="O57" s="13"/>
      <c r="P57" s="13"/>
      <c r="Q57" s="13"/>
      <c r="R57" s="13" t="s">
        <v>57</v>
      </c>
      <c r="S57" s="13"/>
      <c r="T57" s="16">
        <v>3.17</v>
      </c>
      <c r="U57" s="13"/>
      <c r="V57" s="16">
        <v>3.17</v>
      </c>
      <c r="W57" s="13"/>
      <c r="X57" s="13">
        <f t="shared" si="14"/>
        <v>2060.5</v>
      </c>
      <c r="Y57" s="13"/>
      <c r="Z57" s="13">
        <f t="shared" si="15"/>
        <v>84.4805</v>
      </c>
      <c r="AA57" s="13"/>
      <c r="AB57" s="27">
        <v>0.8</v>
      </c>
      <c r="AC57" s="13"/>
      <c r="AD57" s="28">
        <f t="shared" si="16"/>
        <v>67.5844</v>
      </c>
      <c r="AE57" s="25"/>
      <c r="AF57" s="26">
        <f t="shared" si="17"/>
        <v>16.8961</v>
      </c>
      <c r="AG57" s="13"/>
      <c r="AH57" s="14" t="s">
        <v>225</v>
      </c>
      <c r="AI57" s="14"/>
      <c r="AJ57" s="14"/>
      <c r="AK57" s="14"/>
      <c r="AL57" s="14"/>
      <c r="AM57" s="14"/>
      <c r="AN57" s="29" t="s">
        <v>28</v>
      </c>
      <c r="AO57" s="29"/>
      <c r="AP57" s="29"/>
      <c r="AQ57" s="13"/>
      <c r="AR57" s="13"/>
      <c r="AS57" s="13"/>
      <c r="AT57" s="35"/>
    </row>
    <row r="58" s="1" customFormat="1" ht="24" customHeight="1" spans="1:46">
      <c r="A58" s="13">
        <v>49</v>
      </c>
      <c r="B58" s="13" t="s">
        <v>226</v>
      </c>
      <c r="C58" s="13"/>
      <c r="D58" s="13"/>
      <c r="E58" s="14" t="s">
        <v>22</v>
      </c>
      <c r="F58" s="14"/>
      <c r="G58" s="14"/>
      <c r="H58" s="14"/>
      <c r="I58" s="14"/>
      <c r="J58" s="13" t="s">
        <v>227</v>
      </c>
      <c r="K58" s="13"/>
      <c r="L58" s="13"/>
      <c r="M58" s="13"/>
      <c r="N58" s="13" t="s">
        <v>228</v>
      </c>
      <c r="O58" s="13"/>
      <c r="P58" s="13"/>
      <c r="Q58" s="13"/>
      <c r="R58" s="13" t="s">
        <v>57</v>
      </c>
      <c r="S58" s="13"/>
      <c r="T58" s="16">
        <v>3.54</v>
      </c>
      <c r="U58" s="13"/>
      <c r="V58" s="16">
        <v>3.54</v>
      </c>
      <c r="W58" s="13"/>
      <c r="X58" s="13">
        <f t="shared" si="14"/>
        <v>2301</v>
      </c>
      <c r="Y58" s="13"/>
      <c r="Z58" s="13">
        <f t="shared" si="15"/>
        <v>94.341</v>
      </c>
      <c r="AA58" s="13"/>
      <c r="AB58" s="27">
        <v>0.8</v>
      </c>
      <c r="AC58" s="13"/>
      <c r="AD58" s="28">
        <f t="shared" si="16"/>
        <v>75.4728</v>
      </c>
      <c r="AE58" s="25"/>
      <c r="AF58" s="26">
        <f t="shared" si="17"/>
        <v>18.8682</v>
      </c>
      <c r="AG58" s="13"/>
      <c r="AH58" s="14" t="s">
        <v>150</v>
      </c>
      <c r="AI58" s="14"/>
      <c r="AJ58" s="14"/>
      <c r="AK58" s="14"/>
      <c r="AL58" s="14"/>
      <c r="AM58" s="14"/>
      <c r="AN58" s="29" t="s">
        <v>28</v>
      </c>
      <c r="AO58" s="29"/>
      <c r="AP58" s="29"/>
      <c r="AQ58" s="40"/>
      <c r="AR58" s="40"/>
      <c r="AS58" s="41"/>
      <c r="AT58" s="36"/>
    </row>
    <row r="59" s="1" customFormat="1" ht="24" customHeight="1" spans="1:46">
      <c r="A59" s="13">
        <v>50</v>
      </c>
      <c r="B59" s="13" t="s">
        <v>229</v>
      </c>
      <c r="C59" s="13"/>
      <c r="D59" s="13"/>
      <c r="E59" s="14" t="s">
        <v>22</v>
      </c>
      <c r="F59" s="14"/>
      <c r="G59" s="14"/>
      <c r="H59" s="14"/>
      <c r="I59" s="14"/>
      <c r="J59" s="13" t="s">
        <v>230</v>
      </c>
      <c r="K59" s="13"/>
      <c r="L59" s="13"/>
      <c r="M59" s="13"/>
      <c r="N59" s="13" t="s">
        <v>224</v>
      </c>
      <c r="O59" s="13"/>
      <c r="P59" s="13"/>
      <c r="Q59" s="13"/>
      <c r="R59" s="13" t="s">
        <v>25</v>
      </c>
      <c r="S59" s="13"/>
      <c r="T59" s="16">
        <v>8.06</v>
      </c>
      <c r="U59" s="13"/>
      <c r="V59" s="16">
        <v>8.06</v>
      </c>
      <c r="W59" s="13"/>
      <c r="X59" s="13">
        <f t="shared" si="14"/>
        <v>5239</v>
      </c>
      <c r="Y59" s="13"/>
      <c r="Z59" s="13">
        <f t="shared" si="15"/>
        <v>214.799</v>
      </c>
      <c r="AA59" s="13"/>
      <c r="AB59" s="27">
        <v>0.8</v>
      </c>
      <c r="AC59" s="13"/>
      <c r="AD59" s="28">
        <f t="shared" si="16"/>
        <v>171.8392</v>
      </c>
      <c r="AE59" s="25"/>
      <c r="AF59" s="26">
        <f t="shared" si="17"/>
        <v>42.9598</v>
      </c>
      <c r="AG59" s="13"/>
      <c r="AH59" s="14" t="s">
        <v>89</v>
      </c>
      <c r="AI59" s="14"/>
      <c r="AJ59" s="14"/>
      <c r="AK59" s="14"/>
      <c r="AL59" s="14"/>
      <c r="AM59" s="14"/>
      <c r="AN59" s="29" t="s">
        <v>28</v>
      </c>
      <c r="AO59" s="29"/>
      <c r="AP59" s="29"/>
      <c r="AQ59" s="13"/>
      <c r="AR59" s="13"/>
      <c r="AS59" s="22"/>
      <c r="AT59" s="35"/>
    </row>
    <row r="60" s="1" customFormat="1" ht="24" customHeight="1" spans="1:46">
      <c r="A60" s="13">
        <v>51</v>
      </c>
      <c r="B60" s="13" t="s">
        <v>231</v>
      </c>
      <c r="C60" s="13"/>
      <c r="D60" s="13"/>
      <c r="E60" s="14" t="s">
        <v>22</v>
      </c>
      <c r="F60" s="14"/>
      <c r="G60" s="14"/>
      <c r="H60" s="14"/>
      <c r="I60" s="14"/>
      <c r="J60" s="13" t="s">
        <v>232</v>
      </c>
      <c r="K60" s="13"/>
      <c r="L60" s="13"/>
      <c r="M60" s="13"/>
      <c r="N60" s="13" t="s">
        <v>233</v>
      </c>
      <c r="O60" s="13"/>
      <c r="P60" s="13"/>
      <c r="Q60" s="13"/>
      <c r="R60" s="13" t="s">
        <v>63</v>
      </c>
      <c r="S60" s="13"/>
      <c r="T60" s="16">
        <v>60.7</v>
      </c>
      <c r="U60" s="13"/>
      <c r="V60" s="16">
        <v>60.7</v>
      </c>
      <c r="W60" s="13"/>
      <c r="X60" s="13">
        <f t="shared" si="14"/>
        <v>39455</v>
      </c>
      <c r="Y60" s="13"/>
      <c r="Z60" s="13">
        <f t="shared" si="15"/>
        <v>1617.655</v>
      </c>
      <c r="AA60" s="13"/>
      <c r="AB60" s="27">
        <v>0.8</v>
      </c>
      <c r="AC60" s="13"/>
      <c r="AD60" s="28">
        <f t="shared" si="16"/>
        <v>1294.124</v>
      </c>
      <c r="AE60" s="25"/>
      <c r="AF60" s="26">
        <f t="shared" si="17"/>
        <v>323.531</v>
      </c>
      <c r="AG60" s="13"/>
      <c r="AH60" s="14" t="s">
        <v>234</v>
      </c>
      <c r="AI60" s="14"/>
      <c r="AJ60" s="14"/>
      <c r="AK60" s="14"/>
      <c r="AL60" s="14"/>
      <c r="AM60" s="14"/>
      <c r="AN60" s="29" t="s">
        <v>28</v>
      </c>
      <c r="AO60" s="29"/>
      <c r="AP60" s="29"/>
      <c r="AQ60" s="13"/>
      <c r="AR60" s="13"/>
      <c r="AS60" s="22"/>
      <c r="AT60" s="35"/>
    </row>
    <row r="61" s="1" customFormat="1" ht="24" customHeight="1" spans="1:46">
      <c r="A61" s="13">
        <v>52</v>
      </c>
      <c r="B61" s="13" t="s">
        <v>235</v>
      </c>
      <c r="C61" s="13"/>
      <c r="D61" s="13"/>
      <c r="E61" s="14" t="s">
        <v>22</v>
      </c>
      <c r="F61" s="14"/>
      <c r="G61" s="14"/>
      <c r="H61" s="14"/>
      <c r="I61" s="14"/>
      <c r="J61" s="13" t="s">
        <v>236</v>
      </c>
      <c r="K61" s="13"/>
      <c r="L61" s="13"/>
      <c r="M61" s="13"/>
      <c r="N61" s="13" t="s">
        <v>237</v>
      </c>
      <c r="O61" s="13"/>
      <c r="P61" s="13"/>
      <c r="Q61" s="13"/>
      <c r="R61" s="13" t="s">
        <v>149</v>
      </c>
      <c r="S61" s="13"/>
      <c r="T61" s="16">
        <v>19.77</v>
      </c>
      <c r="U61" s="13"/>
      <c r="V61" s="16">
        <v>19.77</v>
      </c>
      <c r="W61" s="13"/>
      <c r="X61" s="13">
        <f t="shared" si="14"/>
        <v>12850.5</v>
      </c>
      <c r="Y61" s="13"/>
      <c r="Z61" s="13">
        <f t="shared" si="15"/>
        <v>526.8705</v>
      </c>
      <c r="AA61" s="13"/>
      <c r="AB61" s="27">
        <v>0.8</v>
      </c>
      <c r="AC61" s="13"/>
      <c r="AD61" s="28">
        <f t="shared" si="16"/>
        <v>421.4964</v>
      </c>
      <c r="AE61" s="25"/>
      <c r="AF61" s="26">
        <f t="shared" si="17"/>
        <v>105.3741</v>
      </c>
      <c r="AG61" s="13"/>
      <c r="AH61" s="14" t="s">
        <v>168</v>
      </c>
      <c r="AI61" s="14"/>
      <c r="AJ61" s="14"/>
      <c r="AK61" s="14"/>
      <c r="AL61" s="14"/>
      <c r="AM61" s="14"/>
      <c r="AN61" s="29" t="s">
        <v>28</v>
      </c>
      <c r="AO61" s="29"/>
      <c r="AP61" s="29"/>
      <c r="AQ61" s="13"/>
      <c r="AR61" s="13"/>
      <c r="AS61" s="22"/>
      <c r="AT61" s="42"/>
    </row>
    <row r="62" s="1" customFormat="1" ht="24" customHeight="1" spans="1:46">
      <c r="A62" s="13">
        <v>53</v>
      </c>
      <c r="B62" s="13" t="s">
        <v>238</v>
      </c>
      <c r="C62" s="13"/>
      <c r="D62" s="13"/>
      <c r="E62" s="14" t="s">
        <v>22</v>
      </c>
      <c r="F62" s="14"/>
      <c r="G62" s="14"/>
      <c r="H62" s="14"/>
      <c r="I62" s="14"/>
      <c r="J62" s="13" t="s">
        <v>239</v>
      </c>
      <c r="K62" s="13"/>
      <c r="L62" s="13"/>
      <c r="M62" s="13"/>
      <c r="N62" s="13" t="s">
        <v>240</v>
      </c>
      <c r="O62" s="13"/>
      <c r="P62" s="13"/>
      <c r="Q62" s="13"/>
      <c r="R62" s="13" t="s">
        <v>149</v>
      </c>
      <c r="S62" s="13"/>
      <c r="T62" s="16">
        <v>13.04</v>
      </c>
      <c r="U62" s="13"/>
      <c r="V62" s="16">
        <v>13.04</v>
      </c>
      <c r="W62" s="13"/>
      <c r="X62" s="13">
        <f t="shared" si="14"/>
        <v>8476</v>
      </c>
      <c r="Y62" s="13"/>
      <c r="Z62" s="13">
        <f t="shared" si="15"/>
        <v>347.516</v>
      </c>
      <c r="AA62" s="13"/>
      <c r="AB62" s="27">
        <v>0.8</v>
      </c>
      <c r="AC62" s="13"/>
      <c r="AD62" s="28">
        <f t="shared" si="16"/>
        <v>278.0128</v>
      </c>
      <c r="AE62" s="25"/>
      <c r="AF62" s="26">
        <f t="shared" si="17"/>
        <v>69.5032</v>
      </c>
      <c r="AG62" s="13"/>
      <c r="AH62" s="29" t="s">
        <v>241</v>
      </c>
      <c r="AI62" s="29"/>
      <c r="AJ62" s="29"/>
      <c r="AK62" s="29"/>
      <c r="AL62" s="29"/>
      <c r="AM62" s="29"/>
      <c r="AN62" s="29" t="s">
        <v>28</v>
      </c>
      <c r="AO62" s="29"/>
      <c r="AP62" s="29"/>
      <c r="AQ62" s="43"/>
      <c r="AR62" s="43"/>
      <c r="AS62" s="44"/>
      <c r="AT62" s="36"/>
    </row>
    <row r="63" s="1" customFormat="1" ht="24" customHeight="1" spans="1:46">
      <c r="A63" s="13">
        <v>54</v>
      </c>
      <c r="B63" s="13" t="s">
        <v>242</v>
      </c>
      <c r="C63" s="13"/>
      <c r="D63" s="13"/>
      <c r="E63" s="14" t="s">
        <v>22</v>
      </c>
      <c r="F63" s="14"/>
      <c r="G63" s="14"/>
      <c r="H63" s="14"/>
      <c r="I63" s="14"/>
      <c r="J63" s="13" t="s">
        <v>243</v>
      </c>
      <c r="K63" s="13"/>
      <c r="L63" s="13"/>
      <c r="M63" s="13"/>
      <c r="N63" s="13" t="s">
        <v>244</v>
      </c>
      <c r="O63" s="13"/>
      <c r="P63" s="13"/>
      <c r="Q63" s="13"/>
      <c r="R63" s="13" t="s">
        <v>25</v>
      </c>
      <c r="S63" s="13"/>
      <c r="T63" s="16">
        <v>14.36</v>
      </c>
      <c r="U63" s="13"/>
      <c r="V63" s="16">
        <v>14.36</v>
      </c>
      <c r="W63" s="13"/>
      <c r="X63" s="13">
        <f t="shared" si="14"/>
        <v>9334</v>
      </c>
      <c r="Y63" s="13"/>
      <c r="Z63" s="13">
        <f t="shared" si="15"/>
        <v>382.694</v>
      </c>
      <c r="AA63" s="13"/>
      <c r="AB63" s="27">
        <v>0.8</v>
      </c>
      <c r="AC63" s="13"/>
      <c r="AD63" s="28">
        <f t="shared" si="16"/>
        <v>306.1552</v>
      </c>
      <c r="AE63" s="25"/>
      <c r="AF63" s="26">
        <f t="shared" si="17"/>
        <v>76.5388</v>
      </c>
      <c r="AG63" s="13"/>
      <c r="AH63" s="29" t="s">
        <v>115</v>
      </c>
      <c r="AI63" s="29"/>
      <c r="AJ63" s="29"/>
      <c r="AK63" s="29"/>
      <c r="AL63" s="29"/>
      <c r="AM63" s="29"/>
      <c r="AN63" s="29" t="s">
        <v>28</v>
      </c>
      <c r="AO63" s="29"/>
      <c r="AP63" s="29"/>
      <c r="AQ63" s="43"/>
      <c r="AR63" s="43"/>
      <c r="AS63" s="44"/>
      <c r="AT63" s="35"/>
    </row>
    <row r="64" s="1" customFormat="1" ht="24" customHeight="1" spans="1:46">
      <c r="A64" s="13">
        <v>55</v>
      </c>
      <c r="B64" s="13" t="s">
        <v>245</v>
      </c>
      <c r="C64" s="13"/>
      <c r="D64" s="13"/>
      <c r="E64" s="14" t="s">
        <v>22</v>
      </c>
      <c r="F64" s="14"/>
      <c r="G64" s="14"/>
      <c r="H64" s="14"/>
      <c r="I64" s="14"/>
      <c r="J64" s="13" t="s">
        <v>246</v>
      </c>
      <c r="K64" s="13"/>
      <c r="L64" s="13"/>
      <c r="M64" s="13"/>
      <c r="N64" s="13" t="s">
        <v>247</v>
      </c>
      <c r="O64" s="13"/>
      <c r="P64" s="13"/>
      <c r="Q64" s="13"/>
      <c r="R64" s="13" t="s">
        <v>57</v>
      </c>
      <c r="S64" s="13"/>
      <c r="T64" s="16">
        <v>6.82</v>
      </c>
      <c r="U64" s="13"/>
      <c r="V64" s="16">
        <v>6.82</v>
      </c>
      <c r="W64" s="13"/>
      <c r="X64" s="13">
        <f t="shared" si="14"/>
        <v>4433</v>
      </c>
      <c r="Y64" s="13"/>
      <c r="Z64" s="13">
        <f t="shared" si="15"/>
        <v>181.753</v>
      </c>
      <c r="AA64" s="13"/>
      <c r="AB64" s="27">
        <v>0.8</v>
      </c>
      <c r="AC64" s="13"/>
      <c r="AD64" s="28">
        <f t="shared" si="16"/>
        <v>145.4024</v>
      </c>
      <c r="AE64" s="25"/>
      <c r="AF64" s="26">
        <f t="shared" si="17"/>
        <v>36.3506</v>
      </c>
      <c r="AG64" s="13"/>
      <c r="AH64" s="29" t="s">
        <v>248</v>
      </c>
      <c r="AI64" s="29"/>
      <c r="AJ64" s="29"/>
      <c r="AK64" s="29"/>
      <c r="AL64" s="29"/>
      <c r="AM64" s="29"/>
      <c r="AN64" s="29" t="s">
        <v>28</v>
      </c>
      <c r="AO64" s="29"/>
      <c r="AP64" s="29"/>
      <c r="AQ64" s="43"/>
      <c r="AR64" s="43"/>
      <c r="AS64" s="44"/>
      <c r="AT64" s="36"/>
    </row>
    <row r="65" s="1" customFormat="1" ht="24" customHeight="1" spans="1:46">
      <c r="A65" s="13">
        <v>56</v>
      </c>
      <c r="B65" s="13" t="s">
        <v>249</v>
      </c>
      <c r="C65" s="13"/>
      <c r="D65" s="13"/>
      <c r="E65" s="14" t="s">
        <v>22</v>
      </c>
      <c r="F65" s="14"/>
      <c r="G65" s="14"/>
      <c r="H65" s="14"/>
      <c r="I65" s="14"/>
      <c r="J65" s="13" t="s">
        <v>250</v>
      </c>
      <c r="K65" s="13"/>
      <c r="L65" s="13"/>
      <c r="M65" s="13"/>
      <c r="N65" s="13" t="s">
        <v>251</v>
      </c>
      <c r="O65" s="13"/>
      <c r="P65" s="13"/>
      <c r="Q65" s="13"/>
      <c r="R65" s="13" t="s">
        <v>25</v>
      </c>
      <c r="S65" s="13"/>
      <c r="T65" s="16">
        <v>99.92</v>
      </c>
      <c r="U65" s="13"/>
      <c r="V65" s="16">
        <v>99.92</v>
      </c>
      <c r="W65" s="13"/>
      <c r="X65" s="13">
        <f t="shared" si="14"/>
        <v>64948</v>
      </c>
      <c r="Y65" s="13"/>
      <c r="Z65" s="13">
        <f t="shared" si="15"/>
        <v>2662.868</v>
      </c>
      <c r="AA65" s="13"/>
      <c r="AB65" s="27">
        <v>0.8</v>
      </c>
      <c r="AC65" s="13"/>
      <c r="AD65" s="28">
        <f t="shared" si="16"/>
        <v>2130.2944</v>
      </c>
      <c r="AE65" s="25"/>
      <c r="AF65" s="26">
        <f t="shared" si="17"/>
        <v>532.5736</v>
      </c>
      <c r="AG65" s="13"/>
      <c r="AH65" s="29" t="s">
        <v>59</v>
      </c>
      <c r="AI65" s="29"/>
      <c r="AJ65" s="29"/>
      <c r="AK65" s="29"/>
      <c r="AL65" s="29"/>
      <c r="AM65" s="29"/>
      <c r="AN65" s="29" t="s">
        <v>28</v>
      </c>
      <c r="AO65" s="29"/>
      <c r="AP65" s="29"/>
      <c r="AQ65" s="43"/>
      <c r="AR65" s="43"/>
      <c r="AS65" s="44"/>
      <c r="AT65" s="35"/>
    </row>
    <row r="66" ht="24" customHeight="1" spans="1:46">
      <c r="A66" s="13" t="s">
        <v>95</v>
      </c>
      <c r="B66" s="13"/>
      <c r="C66" s="13"/>
      <c r="D66" s="13"/>
      <c r="E66" s="15"/>
      <c r="F66" s="15"/>
      <c r="G66" s="15"/>
      <c r="H66" s="15"/>
      <c r="I66" s="15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>
        <f t="shared" ref="T66:X66" si="18">SUM(T52:T65)</f>
        <v>396.48</v>
      </c>
      <c r="U66" s="13"/>
      <c r="V66" s="13">
        <f t="shared" si="18"/>
        <v>396.48</v>
      </c>
      <c r="W66" s="13"/>
      <c r="X66" s="13">
        <f t="shared" si="18"/>
        <v>257712</v>
      </c>
      <c r="Y66" s="13"/>
      <c r="Z66" s="13">
        <f>SUM(Z52:Z65)</f>
        <v>10566.192</v>
      </c>
      <c r="AA66" s="13"/>
      <c r="AB66" s="13"/>
      <c r="AC66" s="13"/>
      <c r="AD66" s="28">
        <f>SUM(AD52:AD65)</f>
        <v>8452.9536</v>
      </c>
      <c r="AE66" s="25"/>
      <c r="AF66" s="26">
        <f>SUM(AF52:AF65)</f>
        <v>2113.2384</v>
      </c>
      <c r="AG66" s="13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45"/>
      <c r="AT66" s="46"/>
    </row>
    <row r="67" s="1" customFormat="1" ht="24" customHeight="1" spans="1:46">
      <c r="A67" s="13">
        <v>57</v>
      </c>
      <c r="B67" s="13" t="s">
        <v>252</v>
      </c>
      <c r="C67" s="13"/>
      <c r="D67" s="13"/>
      <c r="E67" s="14" t="s">
        <v>22</v>
      </c>
      <c r="F67" s="14"/>
      <c r="G67" s="14"/>
      <c r="H67" s="14"/>
      <c r="I67" s="14"/>
      <c r="J67" s="13" t="s">
        <v>253</v>
      </c>
      <c r="K67" s="13"/>
      <c r="L67" s="13"/>
      <c r="M67" s="13"/>
      <c r="N67" s="13" t="s">
        <v>254</v>
      </c>
      <c r="O67" s="13"/>
      <c r="P67" s="13"/>
      <c r="Q67" s="13"/>
      <c r="R67" s="13" t="s">
        <v>149</v>
      </c>
      <c r="S67" s="13"/>
      <c r="T67" s="16">
        <v>12.11</v>
      </c>
      <c r="U67" s="13"/>
      <c r="V67" s="16">
        <v>12.11</v>
      </c>
      <c r="W67" s="13"/>
      <c r="X67" s="13">
        <f t="shared" ref="X67:X80" si="19">T67*650</f>
        <v>7871.5</v>
      </c>
      <c r="Y67" s="13"/>
      <c r="Z67" s="13">
        <f t="shared" ref="Z67:Z80" si="20">T67*26.65</f>
        <v>322.7315</v>
      </c>
      <c r="AA67" s="13"/>
      <c r="AB67" s="27">
        <v>0.8</v>
      </c>
      <c r="AC67" s="13"/>
      <c r="AD67" s="28">
        <f t="shared" ref="AD67:AD80" si="21">Z67*0.8</f>
        <v>258.1852</v>
      </c>
      <c r="AE67" s="25"/>
      <c r="AF67" s="26">
        <f t="shared" ref="AF67:AF80" si="22">Z67*0.2</f>
        <v>64.5463</v>
      </c>
      <c r="AG67" s="13"/>
      <c r="AH67" s="14" t="s">
        <v>89</v>
      </c>
      <c r="AI67" s="14"/>
      <c r="AJ67" s="14"/>
      <c r="AK67" s="14"/>
      <c r="AL67" s="14"/>
      <c r="AM67" s="14"/>
      <c r="AN67" s="29" t="s">
        <v>28</v>
      </c>
      <c r="AO67" s="29"/>
      <c r="AP67" s="29"/>
      <c r="AQ67" s="13"/>
      <c r="AR67" s="13"/>
      <c r="AS67" s="22"/>
      <c r="AT67" s="35"/>
    </row>
    <row r="68" s="1" customFormat="1" ht="24" customHeight="1" spans="1:46">
      <c r="A68" s="13">
        <v>58</v>
      </c>
      <c r="B68" s="13" t="s">
        <v>255</v>
      </c>
      <c r="C68" s="13"/>
      <c r="D68" s="13"/>
      <c r="E68" s="14" t="s">
        <v>22</v>
      </c>
      <c r="F68" s="14"/>
      <c r="G68" s="14"/>
      <c r="H68" s="14"/>
      <c r="I68" s="14"/>
      <c r="J68" s="13" t="s">
        <v>256</v>
      </c>
      <c r="K68" s="13"/>
      <c r="L68" s="13"/>
      <c r="M68" s="13"/>
      <c r="N68" s="13" t="s">
        <v>257</v>
      </c>
      <c r="O68" s="13"/>
      <c r="P68" s="13"/>
      <c r="Q68" s="13"/>
      <c r="R68" s="13" t="s">
        <v>149</v>
      </c>
      <c r="S68" s="13"/>
      <c r="T68" s="16">
        <v>11</v>
      </c>
      <c r="U68" s="13"/>
      <c r="V68" s="16">
        <v>11</v>
      </c>
      <c r="W68" s="13"/>
      <c r="X68" s="13">
        <f t="shared" si="19"/>
        <v>7150</v>
      </c>
      <c r="Y68" s="13"/>
      <c r="Z68" s="13">
        <f t="shared" si="20"/>
        <v>293.15</v>
      </c>
      <c r="AA68" s="13"/>
      <c r="AB68" s="27">
        <v>0.8</v>
      </c>
      <c r="AC68" s="13"/>
      <c r="AD68" s="28">
        <f t="shared" si="21"/>
        <v>234.52</v>
      </c>
      <c r="AE68" s="25"/>
      <c r="AF68" s="26">
        <f t="shared" si="22"/>
        <v>58.63</v>
      </c>
      <c r="AG68" s="13"/>
      <c r="AH68" s="14" t="s">
        <v>258</v>
      </c>
      <c r="AI68" s="14"/>
      <c r="AJ68" s="14"/>
      <c r="AK68" s="14"/>
      <c r="AL68" s="14"/>
      <c r="AM68" s="14"/>
      <c r="AN68" s="29" t="s">
        <v>28</v>
      </c>
      <c r="AO68" s="29"/>
      <c r="AP68" s="29"/>
      <c r="AQ68" s="13"/>
      <c r="AR68" s="13"/>
      <c r="AS68" s="22"/>
      <c r="AT68" s="35"/>
    </row>
    <row r="69" s="1" customFormat="1" ht="24" customHeight="1" spans="1:46">
      <c r="A69" s="13">
        <v>59</v>
      </c>
      <c r="B69" s="13" t="s">
        <v>259</v>
      </c>
      <c r="C69" s="13"/>
      <c r="D69" s="13"/>
      <c r="E69" s="14" t="s">
        <v>22</v>
      </c>
      <c r="F69" s="14"/>
      <c r="G69" s="14"/>
      <c r="H69" s="14"/>
      <c r="I69" s="14"/>
      <c r="J69" s="13" t="s">
        <v>260</v>
      </c>
      <c r="K69" s="13"/>
      <c r="L69" s="13"/>
      <c r="M69" s="13"/>
      <c r="N69" s="13" t="s">
        <v>261</v>
      </c>
      <c r="O69" s="13"/>
      <c r="P69" s="13"/>
      <c r="Q69" s="13"/>
      <c r="R69" s="13" t="s">
        <v>63</v>
      </c>
      <c r="S69" s="13"/>
      <c r="T69" s="16">
        <v>5</v>
      </c>
      <c r="U69" s="13"/>
      <c r="V69" s="16">
        <v>5</v>
      </c>
      <c r="W69" s="13"/>
      <c r="X69" s="13">
        <f t="shared" si="19"/>
        <v>3250</v>
      </c>
      <c r="Y69" s="13"/>
      <c r="Z69" s="13">
        <f t="shared" si="20"/>
        <v>133.25</v>
      </c>
      <c r="AA69" s="13"/>
      <c r="AB69" s="27">
        <v>0.8</v>
      </c>
      <c r="AC69" s="13"/>
      <c r="AD69" s="28">
        <f t="shared" si="21"/>
        <v>106.6</v>
      </c>
      <c r="AE69" s="25"/>
      <c r="AF69" s="26">
        <f t="shared" si="22"/>
        <v>26.65</v>
      </c>
      <c r="AG69" s="13"/>
      <c r="AH69" s="14" t="s">
        <v>262</v>
      </c>
      <c r="AI69" s="14"/>
      <c r="AJ69" s="14"/>
      <c r="AK69" s="14"/>
      <c r="AL69" s="14"/>
      <c r="AM69" s="14"/>
      <c r="AN69" s="29" t="s">
        <v>28</v>
      </c>
      <c r="AO69" s="29"/>
      <c r="AP69" s="29"/>
      <c r="AQ69" s="13"/>
      <c r="AR69" s="13"/>
      <c r="AS69" s="22"/>
      <c r="AT69" s="36"/>
    </row>
    <row r="70" s="1" customFormat="1" ht="24" customHeight="1" spans="1:46">
      <c r="A70" s="13">
        <v>60</v>
      </c>
      <c r="B70" s="13" t="s">
        <v>263</v>
      </c>
      <c r="C70" s="13"/>
      <c r="D70" s="13"/>
      <c r="E70" s="14" t="s">
        <v>22</v>
      </c>
      <c r="F70" s="14"/>
      <c r="G70" s="14"/>
      <c r="H70" s="14"/>
      <c r="I70" s="14"/>
      <c r="J70" s="13" t="s">
        <v>264</v>
      </c>
      <c r="K70" s="13"/>
      <c r="L70" s="13"/>
      <c r="M70" s="13"/>
      <c r="N70" s="13" t="s">
        <v>265</v>
      </c>
      <c r="O70" s="13"/>
      <c r="P70" s="13"/>
      <c r="Q70" s="13"/>
      <c r="R70" s="13" t="s">
        <v>25</v>
      </c>
      <c r="S70" s="13"/>
      <c r="T70" s="16">
        <v>10</v>
      </c>
      <c r="U70" s="13"/>
      <c r="V70" s="16">
        <v>10</v>
      </c>
      <c r="W70" s="13"/>
      <c r="X70" s="13">
        <f t="shared" si="19"/>
        <v>6500</v>
      </c>
      <c r="Y70" s="13"/>
      <c r="Z70" s="13">
        <f t="shared" si="20"/>
        <v>266.5</v>
      </c>
      <c r="AA70" s="13"/>
      <c r="AB70" s="27">
        <v>0.8</v>
      </c>
      <c r="AC70" s="13"/>
      <c r="AD70" s="28">
        <f t="shared" si="21"/>
        <v>213.2</v>
      </c>
      <c r="AE70" s="25"/>
      <c r="AF70" s="26">
        <f t="shared" si="22"/>
        <v>53.3</v>
      </c>
      <c r="AG70" s="13"/>
      <c r="AH70" s="14" t="s">
        <v>84</v>
      </c>
      <c r="AI70" s="14"/>
      <c r="AJ70" s="14"/>
      <c r="AK70" s="14"/>
      <c r="AL70" s="14"/>
      <c r="AM70" s="14"/>
      <c r="AN70" s="29" t="s">
        <v>28</v>
      </c>
      <c r="AO70" s="29"/>
      <c r="AP70" s="29"/>
      <c r="AQ70" s="37"/>
      <c r="AR70" s="37"/>
      <c r="AS70" s="38"/>
      <c r="AT70" s="39"/>
    </row>
    <row r="71" s="1" customFormat="1" ht="24" customHeight="1" spans="1:46">
      <c r="A71" s="13">
        <v>61</v>
      </c>
      <c r="B71" s="13" t="s">
        <v>266</v>
      </c>
      <c r="C71" s="13"/>
      <c r="D71" s="13"/>
      <c r="E71" s="14" t="s">
        <v>22</v>
      </c>
      <c r="F71" s="14"/>
      <c r="G71" s="14"/>
      <c r="H71" s="14"/>
      <c r="I71" s="14"/>
      <c r="J71" s="13" t="s">
        <v>267</v>
      </c>
      <c r="K71" s="13"/>
      <c r="L71" s="13"/>
      <c r="M71" s="13"/>
      <c r="N71" s="13" t="s">
        <v>268</v>
      </c>
      <c r="O71" s="13"/>
      <c r="P71" s="13"/>
      <c r="Q71" s="13"/>
      <c r="R71" s="13" t="s">
        <v>149</v>
      </c>
      <c r="S71" s="13"/>
      <c r="T71" s="16">
        <v>13.53</v>
      </c>
      <c r="U71" s="13"/>
      <c r="V71" s="16">
        <v>13.53</v>
      </c>
      <c r="W71" s="13"/>
      <c r="X71" s="13">
        <f t="shared" si="19"/>
        <v>8794.5</v>
      </c>
      <c r="Y71" s="13"/>
      <c r="Z71" s="13">
        <f t="shared" si="20"/>
        <v>360.5745</v>
      </c>
      <c r="AA71" s="13"/>
      <c r="AB71" s="27">
        <v>0.8</v>
      </c>
      <c r="AC71" s="13"/>
      <c r="AD71" s="28">
        <f t="shared" si="21"/>
        <v>288.4596</v>
      </c>
      <c r="AE71" s="25"/>
      <c r="AF71" s="26">
        <f t="shared" si="22"/>
        <v>72.1149</v>
      </c>
      <c r="AG71" s="13"/>
      <c r="AH71" s="14" t="s">
        <v>269</v>
      </c>
      <c r="AI71" s="14"/>
      <c r="AJ71" s="14"/>
      <c r="AK71" s="14"/>
      <c r="AL71" s="14"/>
      <c r="AM71" s="14"/>
      <c r="AN71" s="29" t="s">
        <v>28</v>
      </c>
      <c r="AO71" s="29"/>
      <c r="AP71" s="29"/>
      <c r="AQ71" s="13"/>
      <c r="AR71" s="13"/>
      <c r="AS71" s="13"/>
      <c r="AT71" s="35"/>
    </row>
    <row r="72" s="1" customFormat="1" ht="24" customHeight="1" spans="1:46">
      <c r="A72" s="13">
        <v>62</v>
      </c>
      <c r="B72" s="13" t="s">
        <v>270</v>
      </c>
      <c r="C72" s="13"/>
      <c r="D72" s="13"/>
      <c r="E72" s="14" t="s">
        <v>22</v>
      </c>
      <c r="F72" s="14"/>
      <c r="G72" s="14"/>
      <c r="H72" s="14"/>
      <c r="I72" s="14"/>
      <c r="J72" s="13" t="s">
        <v>271</v>
      </c>
      <c r="K72" s="13"/>
      <c r="L72" s="13"/>
      <c r="M72" s="13"/>
      <c r="N72" s="13" t="s">
        <v>272</v>
      </c>
      <c r="O72" s="13"/>
      <c r="P72" s="13"/>
      <c r="Q72" s="13"/>
      <c r="R72" s="13" t="s">
        <v>57</v>
      </c>
      <c r="S72" s="13"/>
      <c r="T72" s="16">
        <v>15.92</v>
      </c>
      <c r="U72" s="13"/>
      <c r="V72" s="16">
        <v>15.92</v>
      </c>
      <c r="W72" s="13"/>
      <c r="X72" s="13">
        <f t="shared" si="19"/>
        <v>10348</v>
      </c>
      <c r="Y72" s="13"/>
      <c r="Z72" s="13">
        <f t="shared" si="20"/>
        <v>424.268</v>
      </c>
      <c r="AA72" s="13"/>
      <c r="AB72" s="27">
        <v>0.8</v>
      </c>
      <c r="AC72" s="13"/>
      <c r="AD72" s="28">
        <f t="shared" si="21"/>
        <v>339.4144</v>
      </c>
      <c r="AE72" s="25"/>
      <c r="AF72" s="26">
        <f t="shared" si="22"/>
        <v>84.8536</v>
      </c>
      <c r="AG72" s="13"/>
      <c r="AH72" s="14" t="s">
        <v>65</v>
      </c>
      <c r="AI72" s="14"/>
      <c r="AJ72" s="14"/>
      <c r="AK72" s="14"/>
      <c r="AL72" s="14"/>
      <c r="AM72" s="14"/>
      <c r="AN72" s="29" t="s">
        <v>28</v>
      </c>
      <c r="AO72" s="29"/>
      <c r="AP72" s="29"/>
      <c r="AQ72" s="13"/>
      <c r="AR72" s="13"/>
      <c r="AS72" s="13"/>
      <c r="AT72" s="35"/>
    </row>
    <row r="73" s="1" customFormat="1" ht="24" customHeight="1" spans="1:46">
      <c r="A73" s="13">
        <v>63</v>
      </c>
      <c r="B73" s="13" t="s">
        <v>273</v>
      </c>
      <c r="C73" s="13"/>
      <c r="D73" s="13"/>
      <c r="E73" s="14" t="s">
        <v>22</v>
      </c>
      <c r="F73" s="14"/>
      <c r="G73" s="14"/>
      <c r="H73" s="14"/>
      <c r="I73" s="14"/>
      <c r="J73" s="13" t="s">
        <v>274</v>
      </c>
      <c r="K73" s="13"/>
      <c r="L73" s="13"/>
      <c r="M73" s="13"/>
      <c r="N73" s="13" t="s">
        <v>275</v>
      </c>
      <c r="O73" s="13"/>
      <c r="P73" s="13"/>
      <c r="Q73" s="13"/>
      <c r="R73" s="13" t="s">
        <v>149</v>
      </c>
      <c r="S73" s="13"/>
      <c r="T73" s="16">
        <v>64.94</v>
      </c>
      <c r="U73" s="13"/>
      <c r="V73" s="16">
        <v>64.94</v>
      </c>
      <c r="W73" s="13"/>
      <c r="X73" s="13">
        <f t="shared" si="19"/>
        <v>42211</v>
      </c>
      <c r="Y73" s="13"/>
      <c r="Z73" s="13">
        <f t="shared" si="20"/>
        <v>1730.651</v>
      </c>
      <c r="AA73" s="13"/>
      <c r="AB73" s="27">
        <v>0.8</v>
      </c>
      <c r="AC73" s="13"/>
      <c r="AD73" s="28">
        <f t="shared" si="21"/>
        <v>1384.5208</v>
      </c>
      <c r="AE73" s="25"/>
      <c r="AF73" s="26">
        <f t="shared" si="22"/>
        <v>346.1302</v>
      </c>
      <c r="AG73" s="13"/>
      <c r="AH73" s="14" t="s">
        <v>276</v>
      </c>
      <c r="AI73" s="14"/>
      <c r="AJ73" s="14"/>
      <c r="AK73" s="14"/>
      <c r="AL73" s="14"/>
      <c r="AM73" s="14"/>
      <c r="AN73" s="29" t="s">
        <v>28</v>
      </c>
      <c r="AO73" s="29"/>
      <c r="AP73" s="29"/>
      <c r="AQ73" s="40"/>
      <c r="AR73" s="40"/>
      <c r="AS73" s="41"/>
      <c r="AT73" s="36"/>
    </row>
    <row r="74" s="1" customFormat="1" ht="24" customHeight="1" spans="1:46">
      <c r="A74" s="13">
        <v>64</v>
      </c>
      <c r="B74" s="13" t="s">
        <v>277</v>
      </c>
      <c r="C74" s="13"/>
      <c r="D74" s="13"/>
      <c r="E74" s="14" t="s">
        <v>22</v>
      </c>
      <c r="F74" s="14"/>
      <c r="G74" s="14"/>
      <c r="H74" s="14"/>
      <c r="I74" s="14"/>
      <c r="J74" s="13" t="s">
        <v>278</v>
      </c>
      <c r="K74" s="13"/>
      <c r="L74" s="13"/>
      <c r="M74" s="13"/>
      <c r="N74" s="13" t="s">
        <v>233</v>
      </c>
      <c r="O74" s="13"/>
      <c r="P74" s="13"/>
      <c r="Q74" s="13"/>
      <c r="R74" s="13" t="s">
        <v>25</v>
      </c>
      <c r="S74" s="13"/>
      <c r="T74" s="16">
        <v>13.88</v>
      </c>
      <c r="U74" s="13"/>
      <c r="V74" s="16">
        <v>13.88</v>
      </c>
      <c r="W74" s="13"/>
      <c r="X74" s="13">
        <f t="shared" si="19"/>
        <v>9022</v>
      </c>
      <c r="Y74" s="13"/>
      <c r="Z74" s="13">
        <f t="shared" si="20"/>
        <v>369.902</v>
      </c>
      <c r="AA74" s="13"/>
      <c r="AB74" s="27">
        <v>0.8</v>
      </c>
      <c r="AC74" s="13"/>
      <c r="AD74" s="28">
        <f t="shared" si="21"/>
        <v>295.9216</v>
      </c>
      <c r="AE74" s="25"/>
      <c r="AF74" s="26">
        <f t="shared" si="22"/>
        <v>73.9804</v>
      </c>
      <c r="AG74" s="13"/>
      <c r="AH74" s="14" t="s">
        <v>84</v>
      </c>
      <c r="AI74" s="14"/>
      <c r="AJ74" s="14"/>
      <c r="AK74" s="14"/>
      <c r="AL74" s="14"/>
      <c r="AM74" s="14"/>
      <c r="AN74" s="29" t="s">
        <v>28</v>
      </c>
      <c r="AO74" s="29"/>
      <c r="AP74" s="29"/>
      <c r="AQ74" s="13"/>
      <c r="AR74" s="13"/>
      <c r="AS74" s="22"/>
      <c r="AT74" s="35"/>
    </row>
    <row r="75" s="1" customFormat="1" ht="24" customHeight="1" spans="1:46">
      <c r="A75" s="13">
        <v>65</v>
      </c>
      <c r="B75" s="13" t="s">
        <v>279</v>
      </c>
      <c r="C75" s="13"/>
      <c r="D75" s="13"/>
      <c r="E75" s="14" t="s">
        <v>22</v>
      </c>
      <c r="F75" s="14"/>
      <c r="G75" s="14"/>
      <c r="H75" s="14"/>
      <c r="I75" s="14"/>
      <c r="J75" s="13" t="s">
        <v>280</v>
      </c>
      <c r="K75" s="13"/>
      <c r="L75" s="13"/>
      <c r="M75" s="13"/>
      <c r="N75" s="13" t="s">
        <v>281</v>
      </c>
      <c r="O75" s="13"/>
      <c r="P75" s="13"/>
      <c r="Q75" s="13"/>
      <c r="R75" s="13" t="s">
        <v>57</v>
      </c>
      <c r="S75" s="13"/>
      <c r="T75" s="16">
        <v>11.2</v>
      </c>
      <c r="U75" s="13"/>
      <c r="V75" s="16">
        <v>11.2</v>
      </c>
      <c r="W75" s="13"/>
      <c r="X75" s="13">
        <f t="shared" si="19"/>
        <v>7280</v>
      </c>
      <c r="Y75" s="13"/>
      <c r="Z75" s="13">
        <f t="shared" si="20"/>
        <v>298.48</v>
      </c>
      <c r="AA75" s="13"/>
      <c r="AB75" s="27">
        <v>0.8</v>
      </c>
      <c r="AC75" s="13"/>
      <c r="AD75" s="28">
        <f t="shared" si="21"/>
        <v>238.784</v>
      </c>
      <c r="AE75" s="25"/>
      <c r="AF75" s="26">
        <f t="shared" si="22"/>
        <v>59.696</v>
      </c>
      <c r="AG75" s="13"/>
      <c r="AH75" s="14" t="s">
        <v>282</v>
      </c>
      <c r="AI75" s="14"/>
      <c r="AJ75" s="14"/>
      <c r="AK75" s="14"/>
      <c r="AL75" s="14"/>
      <c r="AM75" s="14"/>
      <c r="AN75" s="29" t="s">
        <v>28</v>
      </c>
      <c r="AO75" s="29"/>
      <c r="AP75" s="29"/>
      <c r="AQ75" s="13"/>
      <c r="AR75" s="13"/>
      <c r="AS75" s="22"/>
      <c r="AT75" s="35"/>
    </row>
    <row r="76" s="1" customFormat="1" ht="24" customHeight="1" spans="1:46">
      <c r="A76" s="13">
        <v>66</v>
      </c>
      <c r="B76" s="13" t="s">
        <v>283</v>
      </c>
      <c r="C76" s="13"/>
      <c r="D76" s="13"/>
      <c r="E76" s="14" t="s">
        <v>22</v>
      </c>
      <c r="F76" s="14"/>
      <c r="G76" s="14"/>
      <c r="H76" s="14"/>
      <c r="I76" s="14"/>
      <c r="J76" s="13" t="s">
        <v>284</v>
      </c>
      <c r="K76" s="13"/>
      <c r="L76" s="13"/>
      <c r="M76" s="13"/>
      <c r="N76" s="13" t="s">
        <v>285</v>
      </c>
      <c r="O76" s="13"/>
      <c r="P76" s="13"/>
      <c r="Q76" s="13"/>
      <c r="R76" s="13" t="s">
        <v>63</v>
      </c>
      <c r="S76" s="13"/>
      <c r="T76" s="16">
        <v>9.8</v>
      </c>
      <c r="U76" s="13"/>
      <c r="V76" s="16">
        <v>9.8</v>
      </c>
      <c r="W76" s="13"/>
      <c r="X76" s="13">
        <f t="shared" si="19"/>
        <v>6370</v>
      </c>
      <c r="Y76" s="13"/>
      <c r="Z76" s="13">
        <f t="shared" si="20"/>
        <v>261.17</v>
      </c>
      <c r="AA76" s="13"/>
      <c r="AB76" s="27">
        <v>0.8</v>
      </c>
      <c r="AC76" s="13"/>
      <c r="AD76" s="28">
        <f t="shared" si="21"/>
        <v>208.936</v>
      </c>
      <c r="AE76" s="25"/>
      <c r="AF76" s="26">
        <f t="shared" si="22"/>
        <v>52.234</v>
      </c>
      <c r="AG76" s="13"/>
      <c r="AH76" s="14" t="s">
        <v>44</v>
      </c>
      <c r="AI76" s="14"/>
      <c r="AJ76" s="14"/>
      <c r="AK76" s="14"/>
      <c r="AL76" s="14"/>
      <c r="AM76" s="14"/>
      <c r="AN76" s="29" t="s">
        <v>28</v>
      </c>
      <c r="AO76" s="29"/>
      <c r="AP76" s="29"/>
      <c r="AQ76" s="13"/>
      <c r="AR76" s="13"/>
      <c r="AS76" s="22"/>
      <c r="AT76" s="42"/>
    </row>
    <row r="77" s="1" customFormat="1" ht="24" customHeight="1" spans="1:46">
      <c r="A77" s="13">
        <v>67</v>
      </c>
      <c r="B77" s="13" t="s">
        <v>286</v>
      </c>
      <c r="C77" s="13"/>
      <c r="D77" s="13"/>
      <c r="E77" s="14" t="s">
        <v>22</v>
      </c>
      <c r="F77" s="14"/>
      <c r="G77" s="14"/>
      <c r="H77" s="14"/>
      <c r="I77" s="14"/>
      <c r="J77" s="13" t="s">
        <v>287</v>
      </c>
      <c r="K77" s="13"/>
      <c r="L77" s="13"/>
      <c r="M77" s="13"/>
      <c r="N77" s="13" t="s">
        <v>288</v>
      </c>
      <c r="O77" s="13"/>
      <c r="P77" s="13"/>
      <c r="Q77" s="13"/>
      <c r="R77" s="13" t="s">
        <v>63</v>
      </c>
      <c r="S77" s="13"/>
      <c r="T77" s="16">
        <v>12.23</v>
      </c>
      <c r="U77" s="13"/>
      <c r="V77" s="16">
        <v>12.23</v>
      </c>
      <c r="W77" s="13"/>
      <c r="X77" s="13">
        <f t="shared" si="19"/>
        <v>7949.5</v>
      </c>
      <c r="Y77" s="13"/>
      <c r="Z77" s="13">
        <f t="shared" si="20"/>
        <v>325.9295</v>
      </c>
      <c r="AA77" s="13"/>
      <c r="AB77" s="27">
        <v>0.8</v>
      </c>
      <c r="AC77" s="13"/>
      <c r="AD77" s="28">
        <f t="shared" si="21"/>
        <v>260.7436</v>
      </c>
      <c r="AE77" s="25"/>
      <c r="AF77" s="26">
        <f t="shared" si="22"/>
        <v>65.1859</v>
      </c>
      <c r="AG77" s="13"/>
      <c r="AH77" s="29" t="s">
        <v>150</v>
      </c>
      <c r="AI77" s="29"/>
      <c r="AJ77" s="29"/>
      <c r="AK77" s="29"/>
      <c r="AL77" s="29"/>
      <c r="AM77" s="29"/>
      <c r="AN77" s="29" t="s">
        <v>28</v>
      </c>
      <c r="AO77" s="29"/>
      <c r="AP77" s="29"/>
      <c r="AQ77" s="43"/>
      <c r="AR77" s="43"/>
      <c r="AS77" s="44"/>
      <c r="AT77" s="36"/>
    </row>
    <row r="78" s="1" customFormat="1" ht="24" customHeight="1" spans="1:46">
      <c r="A78" s="13">
        <v>68</v>
      </c>
      <c r="B78" s="13" t="s">
        <v>289</v>
      </c>
      <c r="C78" s="13"/>
      <c r="D78" s="13"/>
      <c r="E78" s="14" t="s">
        <v>22</v>
      </c>
      <c r="F78" s="14"/>
      <c r="G78" s="14"/>
      <c r="H78" s="14"/>
      <c r="I78" s="14"/>
      <c r="J78" s="13" t="s">
        <v>290</v>
      </c>
      <c r="K78" s="13"/>
      <c r="L78" s="13"/>
      <c r="M78" s="13"/>
      <c r="N78" s="13" t="s">
        <v>291</v>
      </c>
      <c r="O78" s="13"/>
      <c r="P78" s="13"/>
      <c r="Q78" s="13"/>
      <c r="R78" s="13" t="s">
        <v>63</v>
      </c>
      <c r="S78" s="13"/>
      <c r="T78" s="16">
        <v>10.95</v>
      </c>
      <c r="U78" s="13"/>
      <c r="V78" s="16">
        <v>10.95</v>
      </c>
      <c r="W78" s="13"/>
      <c r="X78" s="13">
        <f t="shared" si="19"/>
        <v>7117.5</v>
      </c>
      <c r="Y78" s="13"/>
      <c r="Z78" s="13">
        <f t="shared" si="20"/>
        <v>291.8175</v>
      </c>
      <c r="AA78" s="13"/>
      <c r="AB78" s="27">
        <v>0.8</v>
      </c>
      <c r="AC78" s="13"/>
      <c r="AD78" s="28">
        <f t="shared" si="21"/>
        <v>233.454</v>
      </c>
      <c r="AE78" s="25"/>
      <c r="AF78" s="26">
        <f t="shared" si="22"/>
        <v>58.3635</v>
      </c>
      <c r="AG78" s="13"/>
      <c r="AH78" s="29" t="s">
        <v>292</v>
      </c>
      <c r="AI78" s="29"/>
      <c r="AJ78" s="29"/>
      <c r="AK78" s="29"/>
      <c r="AL78" s="29"/>
      <c r="AM78" s="29"/>
      <c r="AN78" s="29" t="s">
        <v>28</v>
      </c>
      <c r="AO78" s="29"/>
      <c r="AP78" s="29"/>
      <c r="AQ78" s="43"/>
      <c r="AR78" s="43"/>
      <c r="AS78" s="44"/>
      <c r="AT78" s="35"/>
    </row>
    <row r="79" s="1" customFormat="1" ht="24" customHeight="1" spans="1:46">
      <c r="A79" s="13">
        <v>69</v>
      </c>
      <c r="B79" s="13" t="s">
        <v>293</v>
      </c>
      <c r="C79" s="13"/>
      <c r="D79" s="13"/>
      <c r="E79" s="14" t="s">
        <v>22</v>
      </c>
      <c r="F79" s="14"/>
      <c r="G79" s="14"/>
      <c r="H79" s="14"/>
      <c r="I79" s="14"/>
      <c r="J79" s="13" t="s">
        <v>294</v>
      </c>
      <c r="K79" s="13"/>
      <c r="L79" s="13"/>
      <c r="M79" s="13"/>
      <c r="N79" s="13" t="s">
        <v>295</v>
      </c>
      <c r="O79" s="13"/>
      <c r="P79" s="13"/>
      <c r="Q79" s="13"/>
      <c r="R79" s="13" t="s">
        <v>57</v>
      </c>
      <c r="S79" s="13"/>
      <c r="T79" s="16">
        <v>1.19</v>
      </c>
      <c r="U79" s="13"/>
      <c r="V79" s="16">
        <v>1.19</v>
      </c>
      <c r="W79" s="13"/>
      <c r="X79" s="13">
        <f t="shared" si="19"/>
        <v>773.5</v>
      </c>
      <c r="Y79" s="13"/>
      <c r="Z79" s="13">
        <f t="shared" si="20"/>
        <v>31.7135</v>
      </c>
      <c r="AA79" s="13"/>
      <c r="AB79" s="27">
        <v>0.8</v>
      </c>
      <c r="AC79" s="13"/>
      <c r="AD79" s="28">
        <f t="shared" si="21"/>
        <v>25.3708</v>
      </c>
      <c r="AE79" s="25"/>
      <c r="AF79" s="26">
        <f t="shared" si="22"/>
        <v>6.3427</v>
      </c>
      <c r="AG79" s="13"/>
      <c r="AH79" s="29" t="s">
        <v>127</v>
      </c>
      <c r="AI79" s="29"/>
      <c r="AJ79" s="29"/>
      <c r="AK79" s="29"/>
      <c r="AL79" s="29"/>
      <c r="AM79" s="29"/>
      <c r="AN79" s="29" t="s">
        <v>28</v>
      </c>
      <c r="AO79" s="29"/>
      <c r="AP79" s="29"/>
      <c r="AQ79" s="43"/>
      <c r="AR79" s="43"/>
      <c r="AS79" s="44"/>
      <c r="AT79" s="36"/>
    </row>
    <row r="80" s="1" customFormat="1" ht="24" customHeight="1" spans="1:46">
      <c r="A80" s="13">
        <v>70</v>
      </c>
      <c r="B80" s="13" t="s">
        <v>296</v>
      </c>
      <c r="C80" s="13"/>
      <c r="D80" s="13"/>
      <c r="E80" s="14" t="s">
        <v>22</v>
      </c>
      <c r="F80" s="14"/>
      <c r="G80" s="14"/>
      <c r="H80" s="14"/>
      <c r="I80" s="14"/>
      <c r="J80" s="13" t="s">
        <v>297</v>
      </c>
      <c r="K80" s="13"/>
      <c r="L80" s="13"/>
      <c r="M80" s="13"/>
      <c r="N80" s="13" t="s">
        <v>298</v>
      </c>
      <c r="O80" s="13"/>
      <c r="P80" s="13"/>
      <c r="Q80" s="13"/>
      <c r="R80" s="13" t="s">
        <v>25</v>
      </c>
      <c r="S80" s="13"/>
      <c r="T80" s="16">
        <v>17.81</v>
      </c>
      <c r="U80" s="13"/>
      <c r="V80" s="16">
        <v>17.81</v>
      </c>
      <c r="W80" s="13"/>
      <c r="X80" s="13">
        <f t="shared" si="19"/>
        <v>11576.5</v>
      </c>
      <c r="Y80" s="13"/>
      <c r="Z80" s="13">
        <f t="shared" si="20"/>
        <v>474.6365</v>
      </c>
      <c r="AA80" s="13"/>
      <c r="AB80" s="27">
        <v>0.8</v>
      </c>
      <c r="AC80" s="13"/>
      <c r="AD80" s="28">
        <f t="shared" si="21"/>
        <v>379.7092</v>
      </c>
      <c r="AE80" s="25"/>
      <c r="AF80" s="26">
        <f t="shared" si="22"/>
        <v>94.9273</v>
      </c>
      <c r="AG80" s="13"/>
      <c r="AH80" s="29" t="s">
        <v>299</v>
      </c>
      <c r="AI80" s="29"/>
      <c r="AJ80" s="29"/>
      <c r="AK80" s="29"/>
      <c r="AL80" s="29"/>
      <c r="AM80" s="29"/>
      <c r="AN80" s="29" t="s">
        <v>28</v>
      </c>
      <c r="AO80" s="29"/>
      <c r="AP80" s="29"/>
      <c r="AQ80" s="43"/>
      <c r="AR80" s="43"/>
      <c r="AS80" s="44"/>
      <c r="AT80" s="35"/>
    </row>
    <row r="81" ht="24" customHeight="1" spans="1:46">
      <c r="A81" s="13" t="s">
        <v>95</v>
      </c>
      <c r="B81" s="13"/>
      <c r="C81" s="13"/>
      <c r="D81" s="13"/>
      <c r="E81" s="15"/>
      <c r="F81" s="15"/>
      <c r="G81" s="15"/>
      <c r="H81" s="15"/>
      <c r="I81" s="15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>
        <f t="shared" ref="T81:X81" si="23">SUM(T67:T80)</f>
        <v>209.56</v>
      </c>
      <c r="U81" s="13"/>
      <c r="V81" s="13">
        <f t="shared" si="23"/>
        <v>209.56</v>
      </c>
      <c r="W81" s="13"/>
      <c r="X81" s="13">
        <f t="shared" si="23"/>
        <v>136214</v>
      </c>
      <c r="Y81" s="13"/>
      <c r="Z81" s="13">
        <f>SUM(Z67:Z80)</f>
        <v>5584.774</v>
      </c>
      <c r="AA81" s="13"/>
      <c r="AB81" s="13"/>
      <c r="AC81" s="13"/>
      <c r="AD81" s="28">
        <f>SUM(AD67:AD80)</f>
        <v>4467.8192</v>
      </c>
      <c r="AE81" s="25"/>
      <c r="AF81" s="26">
        <f>SUM(AF67:AF80)</f>
        <v>1116.9548</v>
      </c>
      <c r="AG81" s="13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45"/>
      <c r="AT81" s="46"/>
    </row>
    <row r="82" s="1" customFormat="1" ht="24" customHeight="1" spans="1:46">
      <c r="A82" s="13">
        <v>71</v>
      </c>
      <c r="B82" s="13" t="s">
        <v>300</v>
      </c>
      <c r="C82" s="13"/>
      <c r="D82" s="13"/>
      <c r="E82" s="14" t="s">
        <v>22</v>
      </c>
      <c r="F82" s="14"/>
      <c r="G82" s="14"/>
      <c r="H82" s="14"/>
      <c r="I82" s="14"/>
      <c r="J82" s="13" t="s">
        <v>301</v>
      </c>
      <c r="K82" s="13"/>
      <c r="L82" s="13"/>
      <c r="M82" s="13"/>
      <c r="N82" s="13" t="s">
        <v>302</v>
      </c>
      <c r="O82" s="13"/>
      <c r="P82" s="13"/>
      <c r="Q82" s="13"/>
      <c r="R82" s="13" t="s">
        <v>149</v>
      </c>
      <c r="S82" s="13"/>
      <c r="T82" s="16">
        <v>28.54</v>
      </c>
      <c r="U82" s="13"/>
      <c r="V82" s="16">
        <v>28.54</v>
      </c>
      <c r="W82" s="13"/>
      <c r="X82" s="13">
        <f t="shared" ref="X82:X100" si="24">T82*650</f>
        <v>18551</v>
      </c>
      <c r="Y82" s="13"/>
      <c r="Z82" s="13">
        <f t="shared" ref="Z82:Z100" si="25">T82*26.65</f>
        <v>760.591</v>
      </c>
      <c r="AA82" s="13"/>
      <c r="AB82" s="27">
        <v>0.8</v>
      </c>
      <c r="AC82" s="13"/>
      <c r="AD82" s="28">
        <f t="shared" ref="AD82:AD100" si="26">Z82*0.8</f>
        <v>608.4728</v>
      </c>
      <c r="AE82" s="25"/>
      <c r="AF82" s="26">
        <f t="shared" ref="AF82:AF100" si="27">Z82*0.2</f>
        <v>152.1182</v>
      </c>
      <c r="AG82" s="13"/>
      <c r="AH82" s="14" t="s">
        <v>303</v>
      </c>
      <c r="AI82" s="14"/>
      <c r="AJ82" s="14"/>
      <c r="AK82" s="14"/>
      <c r="AL82" s="14"/>
      <c r="AM82" s="14"/>
      <c r="AN82" s="29" t="s">
        <v>28</v>
      </c>
      <c r="AO82" s="29"/>
      <c r="AP82" s="29"/>
      <c r="AQ82" s="13"/>
      <c r="AR82" s="13"/>
      <c r="AS82" s="22"/>
      <c r="AT82" s="35"/>
    </row>
    <row r="83" s="1" customFormat="1" ht="24" customHeight="1" spans="1:46">
      <c r="A83" s="13">
        <v>72</v>
      </c>
      <c r="B83" s="13" t="s">
        <v>304</v>
      </c>
      <c r="C83" s="13"/>
      <c r="D83" s="13"/>
      <c r="E83" s="14" t="s">
        <v>22</v>
      </c>
      <c r="F83" s="14"/>
      <c r="G83" s="14"/>
      <c r="H83" s="14"/>
      <c r="I83" s="14"/>
      <c r="J83" s="13" t="s">
        <v>305</v>
      </c>
      <c r="K83" s="13"/>
      <c r="L83" s="13"/>
      <c r="M83" s="13"/>
      <c r="N83" s="13" t="s">
        <v>306</v>
      </c>
      <c r="O83" s="13"/>
      <c r="P83" s="13"/>
      <c r="Q83" s="13"/>
      <c r="R83" s="13" t="s">
        <v>63</v>
      </c>
      <c r="S83" s="13"/>
      <c r="T83" s="16">
        <v>80</v>
      </c>
      <c r="U83" s="13"/>
      <c r="V83" s="16">
        <v>80</v>
      </c>
      <c r="W83" s="13"/>
      <c r="X83" s="13">
        <f t="shared" si="24"/>
        <v>52000</v>
      </c>
      <c r="Y83" s="13"/>
      <c r="Z83" s="13">
        <f t="shared" si="25"/>
        <v>2132</v>
      </c>
      <c r="AA83" s="13"/>
      <c r="AB83" s="27">
        <v>0.8</v>
      </c>
      <c r="AC83" s="13"/>
      <c r="AD83" s="28">
        <f t="shared" si="26"/>
        <v>1705.6</v>
      </c>
      <c r="AE83" s="25"/>
      <c r="AF83" s="26">
        <f t="shared" si="27"/>
        <v>426.4</v>
      </c>
      <c r="AG83" s="13"/>
      <c r="AH83" s="14" t="s">
        <v>282</v>
      </c>
      <c r="AI83" s="14"/>
      <c r="AJ83" s="14"/>
      <c r="AK83" s="14"/>
      <c r="AL83" s="14"/>
      <c r="AM83" s="14"/>
      <c r="AN83" s="29" t="s">
        <v>28</v>
      </c>
      <c r="AO83" s="29"/>
      <c r="AP83" s="29"/>
      <c r="AQ83" s="13"/>
      <c r="AR83" s="13"/>
      <c r="AS83" s="22"/>
      <c r="AT83" s="35"/>
    </row>
    <row r="84" s="1" customFormat="1" ht="24" customHeight="1" spans="1:46">
      <c r="A84" s="13">
        <v>73</v>
      </c>
      <c r="B84" s="13" t="s">
        <v>307</v>
      </c>
      <c r="C84" s="13"/>
      <c r="D84" s="13"/>
      <c r="E84" s="14" t="s">
        <v>22</v>
      </c>
      <c r="F84" s="14"/>
      <c r="G84" s="14"/>
      <c r="H84" s="14"/>
      <c r="I84" s="14"/>
      <c r="J84" s="13" t="s">
        <v>308</v>
      </c>
      <c r="K84" s="13"/>
      <c r="L84" s="13"/>
      <c r="M84" s="13"/>
      <c r="N84" s="13" t="s">
        <v>309</v>
      </c>
      <c r="O84" s="13"/>
      <c r="P84" s="13"/>
      <c r="Q84" s="13"/>
      <c r="R84" s="13" t="s">
        <v>25</v>
      </c>
      <c r="S84" s="13"/>
      <c r="T84" s="16">
        <v>11.15</v>
      </c>
      <c r="U84" s="13"/>
      <c r="V84" s="16">
        <v>11.15</v>
      </c>
      <c r="W84" s="13"/>
      <c r="X84" s="13">
        <f t="shared" si="24"/>
        <v>7247.5</v>
      </c>
      <c r="Y84" s="13"/>
      <c r="Z84" s="13">
        <f t="shared" si="25"/>
        <v>297.1475</v>
      </c>
      <c r="AA84" s="13"/>
      <c r="AB84" s="27">
        <v>0.8</v>
      </c>
      <c r="AC84" s="13"/>
      <c r="AD84" s="28">
        <f t="shared" si="26"/>
        <v>237.718</v>
      </c>
      <c r="AE84" s="25"/>
      <c r="AF84" s="26">
        <f t="shared" si="27"/>
        <v>59.4295</v>
      </c>
      <c r="AG84" s="13"/>
      <c r="AH84" s="14" t="s">
        <v>111</v>
      </c>
      <c r="AI84" s="14"/>
      <c r="AJ84" s="14"/>
      <c r="AK84" s="14"/>
      <c r="AL84" s="14"/>
      <c r="AM84" s="14"/>
      <c r="AN84" s="29" t="s">
        <v>28</v>
      </c>
      <c r="AO84" s="29"/>
      <c r="AP84" s="29"/>
      <c r="AQ84" s="13"/>
      <c r="AR84" s="13"/>
      <c r="AS84" s="22"/>
      <c r="AT84" s="36"/>
    </row>
    <row r="85" s="1" customFormat="1" ht="24" customHeight="1" spans="1:46">
      <c r="A85" s="13">
        <v>74</v>
      </c>
      <c r="B85" s="13" t="s">
        <v>310</v>
      </c>
      <c r="C85" s="13"/>
      <c r="D85" s="13"/>
      <c r="E85" s="14" t="s">
        <v>22</v>
      </c>
      <c r="F85" s="14"/>
      <c r="G85" s="14"/>
      <c r="H85" s="14"/>
      <c r="I85" s="14"/>
      <c r="J85" s="13" t="s">
        <v>311</v>
      </c>
      <c r="K85" s="13"/>
      <c r="L85" s="13"/>
      <c r="M85" s="13"/>
      <c r="N85" s="13" t="s">
        <v>312</v>
      </c>
      <c r="O85" s="13"/>
      <c r="P85" s="13"/>
      <c r="Q85" s="13"/>
      <c r="R85" s="13" t="s">
        <v>25</v>
      </c>
      <c r="S85" s="13"/>
      <c r="T85" s="16">
        <v>10</v>
      </c>
      <c r="U85" s="13"/>
      <c r="V85" s="16">
        <v>10</v>
      </c>
      <c r="W85" s="13"/>
      <c r="X85" s="13">
        <f t="shared" si="24"/>
        <v>6500</v>
      </c>
      <c r="Y85" s="13"/>
      <c r="Z85" s="13">
        <f t="shared" si="25"/>
        <v>266.5</v>
      </c>
      <c r="AA85" s="13"/>
      <c r="AB85" s="27">
        <v>0.8</v>
      </c>
      <c r="AC85" s="13"/>
      <c r="AD85" s="28">
        <f t="shared" si="26"/>
        <v>213.2</v>
      </c>
      <c r="AE85" s="25"/>
      <c r="AF85" s="26">
        <f t="shared" si="27"/>
        <v>53.3</v>
      </c>
      <c r="AG85" s="13"/>
      <c r="AH85" s="14" t="s">
        <v>313</v>
      </c>
      <c r="AI85" s="14"/>
      <c r="AJ85" s="14"/>
      <c r="AK85" s="14"/>
      <c r="AL85" s="14"/>
      <c r="AM85" s="14"/>
      <c r="AN85" s="29" t="s">
        <v>28</v>
      </c>
      <c r="AO85" s="29"/>
      <c r="AP85" s="29"/>
      <c r="AQ85" s="37"/>
      <c r="AR85" s="37"/>
      <c r="AS85" s="38"/>
      <c r="AT85" s="39"/>
    </row>
    <row r="86" s="1" customFormat="1" ht="24" customHeight="1" spans="1:46">
      <c r="A86" s="13">
        <v>75</v>
      </c>
      <c r="B86" s="13" t="s">
        <v>314</v>
      </c>
      <c r="C86" s="13"/>
      <c r="D86" s="13"/>
      <c r="E86" s="14" t="s">
        <v>22</v>
      </c>
      <c r="F86" s="14"/>
      <c r="G86" s="14"/>
      <c r="H86" s="14"/>
      <c r="I86" s="14"/>
      <c r="J86" s="13" t="s">
        <v>315</v>
      </c>
      <c r="K86" s="13"/>
      <c r="L86" s="13"/>
      <c r="M86" s="13"/>
      <c r="N86" s="13" t="s">
        <v>316</v>
      </c>
      <c r="O86" s="13"/>
      <c r="P86" s="13"/>
      <c r="Q86" s="13"/>
      <c r="R86" s="13" t="s">
        <v>149</v>
      </c>
      <c r="S86" s="13"/>
      <c r="T86" s="16">
        <v>18.06</v>
      </c>
      <c r="U86" s="13"/>
      <c r="V86" s="16">
        <v>18.06</v>
      </c>
      <c r="W86" s="13"/>
      <c r="X86" s="13">
        <f t="shared" si="24"/>
        <v>11739</v>
      </c>
      <c r="Y86" s="13"/>
      <c r="Z86" s="13">
        <f t="shared" si="25"/>
        <v>481.299</v>
      </c>
      <c r="AA86" s="13"/>
      <c r="AB86" s="27">
        <v>0.8</v>
      </c>
      <c r="AC86" s="13"/>
      <c r="AD86" s="28">
        <f t="shared" si="26"/>
        <v>385.0392</v>
      </c>
      <c r="AE86" s="25"/>
      <c r="AF86" s="26">
        <f t="shared" si="27"/>
        <v>96.2598</v>
      </c>
      <c r="AG86" s="13"/>
      <c r="AH86" s="14" t="s">
        <v>107</v>
      </c>
      <c r="AI86" s="14"/>
      <c r="AJ86" s="14"/>
      <c r="AK86" s="14"/>
      <c r="AL86" s="14"/>
      <c r="AM86" s="14"/>
      <c r="AN86" s="29" t="s">
        <v>28</v>
      </c>
      <c r="AO86" s="29"/>
      <c r="AP86" s="29"/>
      <c r="AQ86" s="13"/>
      <c r="AR86" s="13"/>
      <c r="AS86" s="13"/>
      <c r="AT86" s="35"/>
    </row>
    <row r="87" s="1" customFormat="1" ht="24" customHeight="1" spans="1:46">
      <c r="A87" s="13">
        <v>76</v>
      </c>
      <c r="B87" s="13" t="s">
        <v>317</v>
      </c>
      <c r="C87" s="13"/>
      <c r="D87" s="13"/>
      <c r="E87" s="14" t="s">
        <v>22</v>
      </c>
      <c r="F87" s="14"/>
      <c r="G87" s="14"/>
      <c r="H87" s="14"/>
      <c r="I87" s="14"/>
      <c r="J87" s="13" t="s">
        <v>318</v>
      </c>
      <c r="K87" s="13"/>
      <c r="L87" s="13"/>
      <c r="M87" s="13"/>
      <c r="N87" s="13" t="s">
        <v>319</v>
      </c>
      <c r="O87" s="13"/>
      <c r="P87" s="13"/>
      <c r="Q87" s="13"/>
      <c r="R87" s="13" t="s">
        <v>32</v>
      </c>
      <c r="S87" s="13"/>
      <c r="T87" s="16">
        <v>5.61</v>
      </c>
      <c r="U87" s="13"/>
      <c r="V87" s="16">
        <v>5.61</v>
      </c>
      <c r="W87" s="13"/>
      <c r="X87" s="13">
        <f t="shared" si="24"/>
        <v>3646.5</v>
      </c>
      <c r="Y87" s="13"/>
      <c r="Z87" s="13">
        <f t="shared" si="25"/>
        <v>149.5065</v>
      </c>
      <c r="AA87" s="13"/>
      <c r="AB87" s="27">
        <v>0.8</v>
      </c>
      <c r="AC87" s="13"/>
      <c r="AD87" s="28">
        <f t="shared" si="26"/>
        <v>119.6052</v>
      </c>
      <c r="AE87" s="25"/>
      <c r="AF87" s="26">
        <f t="shared" si="27"/>
        <v>29.9013</v>
      </c>
      <c r="AG87" s="13"/>
      <c r="AH87" s="14" t="s">
        <v>39</v>
      </c>
      <c r="AI87" s="14"/>
      <c r="AJ87" s="14"/>
      <c r="AK87" s="14"/>
      <c r="AL87" s="14"/>
      <c r="AM87" s="14"/>
      <c r="AN87" s="29" t="s">
        <v>28</v>
      </c>
      <c r="AO87" s="29"/>
      <c r="AP87" s="29"/>
      <c r="AQ87" s="13"/>
      <c r="AR87" s="13"/>
      <c r="AS87" s="13"/>
      <c r="AT87" s="35"/>
    </row>
    <row r="88" s="1" customFormat="1" ht="24" customHeight="1" spans="1:46">
      <c r="A88" s="13">
        <v>77</v>
      </c>
      <c r="B88" s="13" t="s">
        <v>320</v>
      </c>
      <c r="C88" s="13"/>
      <c r="D88" s="13"/>
      <c r="E88" s="14" t="s">
        <v>22</v>
      </c>
      <c r="F88" s="14"/>
      <c r="G88" s="14"/>
      <c r="H88" s="14"/>
      <c r="I88" s="14"/>
      <c r="J88" s="13" t="s">
        <v>321</v>
      </c>
      <c r="K88" s="13"/>
      <c r="L88" s="13"/>
      <c r="M88" s="13"/>
      <c r="N88" s="13" t="s">
        <v>322</v>
      </c>
      <c r="O88" s="13"/>
      <c r="P88" s="13"/>
      <c r="Q88" s="13"/>
      <c r="R88" s="13" t="s">
        <v>25</v>
      </c>
      <c r="S88" s="13"/>
      <c r="T88" s="16">
        <v>10</v>
      </c>
      <c r="U88" s="13"/>
      <c r="V88" s="16">
        <v>10</v>
      </c>
      <c r="W88" s="13"/>
      <c r="X88" s="13">
        <f t="shared" si="24"/>
        <v>6500</v>
      </c>
      <c r="Y88" s="13"/>
      <c r="Z88" s="13">
        <f t="shared" si="25"/>
        <v>266.5</v>
      </c>
      <c r="AA88" s="13"/>
      <c r="AB88" s="27">
        <v>0.8</v>
      </c>
      <c r="AC88" s="13"/>
      <c r="AD88" s="28">
        <f t="shared" si="26"/>
        <v>213.2</v>
      </c>
      <c r="AE88" s="25"/>
      <c r="AF88" s="26">
        <f t="shared" si="27"/>
        <v>53.3</v>
      </c>
      <c r="AG88" s="13"/>
      <c r="AH88" s="14" t="s">
        <v>234</v>
      </c>
      <c r="AI88" s="14"/>
      <c r="AJ88" s="14"/>
      <c r="AK88" s="14"/>
      <c r="AL88" s="14"/>
      <c r="AM88" s="14"/>
      <c r="AN88" s="29" t="s">
        <v>28</v>
      </c>
      <c r="AO88" s="29"/>
      <c r="AP88" s="29"/>
      <c r="AQ88" s="40"/>
      <c r="AR88" s="40"/>
      <c r="AS88" s="41"/>
      <c r="AT88" s="36"/>
    </row>
    <row r="89" s="1" customFormat="1" ht="24" customHeight="1" spans="1:46">
      <c r="A89" s="13">
        <v>78</v>
      </c>
      <c r="B89" s="13" t="s">
        <v>323</v>
      </c>
      <c r="C89" s="13"/>
      <c r="D89" s="13"/>
      <c r="E89" s="14" t="s">
        <v>22</v>
      </c>
      <c r="F89" s="14"/>
      <c r="G89" s="14"/>
      <c r="H89" s="14"/>
      <c r="I89" s="14"/>
      <c r="J89" s="13" t="s">
        <v>324</v>
      </c>
      <c r="K89" s="13"/>
      <c r="L89" s="13"/>
      <c r="M89" s="13"/>
      <c r="N89" s="13" t="s">
        <v>325</v>
      </c>
      <c r="O89" s="13"/>
      <c r="P89" s="13"/>
      <c r="Q89" s="13"/>
      <c r="R89" s="13" t="s">
        <v>63</v>
      </c>
      <c r="S89" s="13"/>
      <c r="T89" s="16">
        <v>41.5</v>
      </c>
      <c r="U89" s="13"/>
      <c r="V89" s="16">
        <v>41.5</v>
      </c>
      <c r="W89" s="13"/>
      <c r="X89" s="13">
        <f t="shared" si="24"/>
        <v>26975</v>
      </c>
      <c r="Y89" s="13"/>
      <c r="Z89" s="13">
        <f t="shared" si="25"/>
        <v>1105.975</v>
      </c>
      <c r="AA89" s="13"/>
      <c r="AB89" s="27">
        <v>0.8</v>
      </c>
      <c r="AC89" s="13"/>
      <c r="AD89" s="28">
        <f t="shared" si="26"/>
        <v>884.78</v>
      </c>
      <c r="AE89" s="25"/>
      <c r="AF89" s="26">
        <f t="shared" si="27"/>
        <v>221.195</v>
      </c>
      <c r="AG89" s="13"/>
      <c r="AH89" s="14" t="s">
        <v>326</v>
      </c>
      <c r="AI89" s="14"/>
      <c r="AJ89" s="14"/>
      <c r="AK89" s="14"/>
      <c r="AL89" s="14"/>
      <c r="AM89" s="14"/>
      <c r="AN89" s="29" t="s">
        <v>28</v>
      </c>
      <c r="AO89" s="29"/>
      <c r="AP89" s="29"/>
      <c r="AQ89" s="13"/>
      <c r="AR89" s="13"/>
      <c r="AS89" s="22"/>
      <c r="AT89" s="35"/>
    </row>
    <row r="90" s="1" customFormat="1" ht="24" customHeight="1" spans="1:46">
      <c r="A90" s="13">
        <v>79</v>
      </c>
      <c r="B90" s="13" t="s">
        <v>327</v>
      </c>
      <c r="C90" s="13"/>
      <c r="D90" s="13"/>
      <c r="E90" s="14" t="s">
        <v>22</v>
      </c>
      <c r="F90" s="14"/>
      <c r="G90" s="14"/>
      <c r="H90" s="14"/>
      <c r="I90" s="14"/>
      <c r="J90" s="13" t="s">
        <v>328</v>
      </c>
      <c r="K90" s="13"/>
      <c r="L90" s="13"/>
      <c r="M90" s="13"/>
      <c r="N90" s="13" t="s">
        <v>329</v>
      </c>
      <c r="O90" s="13"/>
      <c r="P90" s="13"/>
      <c r="Q90" s="13"/>
      <c r="R90" s="13" t="s">
        <v>149</v>
      </c>
      <c r="S90" s="13"/>
      <c r="T90" s="16">
        <v>14.65</v>
      </c>
      <c r="U90" s="13"/>
      <c r="V90" s="16">
        <v>14.65</v>
      </c>
      <c r="W90" s="13"/>
      <c r="X90" s="13">
        <f t="shared" si="24"/>
        <v>9522.5</v>
      </c>
      <c r="Y90" s="13"/>
      <c r="Z90" s="13">
        <f t="shared" si="25"/>
        <v>390.4225</v>
      </c>
      <c r="AA90" s="13"/>
      <c r="AB90" s="27">
        <v>0.8</v>
      </c>
      <c r="AC90" s="13"/>
      <c r="AD90" s="28">
        <f t="shared" si="26"/>
        <v>312.338</v>
      </c>
      <c r="AE90" s="25"/>
      <c r="AF90" s="26">
        <f t="shared" si="27"/>
        <v>78.0845</v>
      </c>
      <c r="AG90" s="13"/>
      <c r="AH90" s="14" t="s">
        <v>330</v>
      </c>
      <c r="AI90" s="14"/>
      <c r="AJ90" s="14"/>
      <c r="AK90" s="14"/>
      <c r="AL90" s="14"/>
      <c r="AM90" s="14"/>
      <c r="AN90" s="29" t="s">
        <v>28</v>
      </c>
      <c r="AO90" s="29"/>
      <c r="AP90" s="29"/>
      <c r="AQ90" s="13"/>
      <c r="AR90" s="13"/>
      <c r="AS90" s="22"/>
      <c r="AT90" s="35"/>
    </row>
    <row r="91" s="1" customFormat="1" ht="24" customHeight="1" spans="1:46">
      <c r="A91" s="13">
        <v>80</v>
      </c>
      <c r="B91" s="13" t="s">
        <v>331</v>
      </c>
      <c r="C91" s="13"/>
      <c r="D91" s="13"/>
      <c r="E91" s="14" t="s">
        <v>22</v>
      </c>
      <c r="F91" s="14"/>
      <c r="G91" s="14"/>
      <c r="H91" s="14"/>
      <c r="I91" s="14"/>
      <c r="J91" s="13" t="s">
        <v>332</v>
      </c>
      <c r="K91" s="13"/>
      <c r="L91" s="13"/>
      <c r="M91" s="13"/>
      <c r="N91" s="13" t="s">
        <v>333</v>
      </c>
      <c r="O91" s="13"/>
      <c r="P91" s="13"/>
      <c r="Q91" s="13"/>
      <c r="R91" s="13" t="s">
        <v>25</v>
      </c>
      <c r="S91" s="13"/>
      <c r="T91" s="16">
        <v>4</v>
      </c>
      <c r="U91" s="13"/>
      <c r="V91" s="16">
        <v>4</v>
      </c>
      <c r="W91" s="13"/>
      <c r="X91" s="13">
        <f t="shared" si="24"/>
        <v>2600</v>
      </c>
      <c r="Y91" s="13"/>
      <c r="Z91" s="13">
        <f t="shared" si="25"/>
        <v>106.6</v>
      </c>
      <c r="AA91" s="13"/>
      <c r="AB91" s="27">
        <v>0.8</v>
      </c>
      <c r="AC91" s="13"/>
      <c r="AD91" s="28">
        <f t="shared" si="26"/>
        <v>85.28</v>
      </c>
      <c r="AE91" s="25"/>
      <c r="AF91" s="26">
        <f t="shared" si="27"/>
        <v>21.32</v>
      </c>
      <c r="AG91" s="13"/>
      <c r="AH91" s="14" t="s">
        <v>334</v>
      </c>
      <c r="AI91" s="14"/>
      <c r="AJ91" s="14"/>
      <c r="AK91" s="14"/>
      <c r="AL91" s="14"/>
      <c r="AM91" s="14"/>
      <c r="AN91" s="29" t="s">
        <v>28</v>
      </c>
      <c r="AO91" s="29"/>
      <c r="AP91" s="29"/>
      <c r="AQ91" s="13"/>
      <c r="AR91" s="13"/>
      <c r="AS91" s="22"/>
      <c r="AT91" s="42"/>
    </row>
    <row r="92" s="1" customFormat="1" ht="24" customHeight="1" spans="1:46">
      <c r="A92" s="13">
        <v>81</v>
      </c>
      <c r="B92" s="13" t="s">
        <v>335</v>
      </c>
      <c r="C92" s="13"/>
      <c r="D92" s="13"/>
      <c r="E92" s="14" t="s">
        <v>22</v>
      </c>
      <c r="F92" s="14"/>
      <c r="G92" s="14"/>
      <c r="H92" s="14"/>
      <c r="I92" s="14"/>
      <c r="J92" s="13" t="s">
        <v>336</v>
      </c>
      <c r="K92" s="13"/>
      <c r="L92" s="13"/>
      <c r="M92" s="13"/>
      <c r="N92" s="13" t="s">
        <v>337</v>
      </c>
      <c r="O92" s="13"/>
      <c r="P92" s="13"/>
      <c r="Q92" s="13"/>
      <c r="R92" s="13" t="s">
        <v>32</v>
      </c>
      <c r="S92" s="13"/>
      <c r="T92" s="16">
        <v>17</v>
      </c>
      <c r="U92" s="13"/>
      <c r="V92" s="16">
        <v>17</v>
      </c>
      <c r="W92" s="13"/>
      <c r="X92" s="13">
        <f t="shared" si="24"/>
        <v>11050</v>
      </c>
      <c r="Y92" s="13"/>
      <c r="Z92" s="13">
        <f t="shared" si="25"/>
        <v>453.05</v>
      </c>
      <c r="AA92" s="13"/>
      <c r="AB92" s="27">
        <v>0.8</v>
      </c>
      <c r="AC92" s="13"/>
      <c r="AD92" s="28">
        <f t="shared" si="26"/>
        <v>362.44</v>
      </c>
      <c r="AE92" s="25"/>
      <c r="AF92" s="26">
        <f t="shared" si="27"/>
        <v>90.61</v>
      </c>
      <c r="AG92" s="13"/>
      <c r="AH92" s="29" t="s">
        <v>234</v>
      </c>
      <c r="AI92" s="29"/>
      <c r="AJ92" s="29"/>
      <c r="AK92" s="29"/>
      <c r="AL92" s="29"/>
      <c r="AM92" s="29"/>
      <c r="AN92" s="29" t="s">
        <v>28</v>
      </c>
      <c r="AO92" s="29"/>
      <c r="AP92" s="29"/>
      <c r="AQ92" s="43"/>
      <c r="AR92" s="43"/>
      <c r="AS92" s="44"/>
      <c r="AT92" s="36"/>
    </row>
    <row r="93" s="1" customFormat="1" ht="24" customHeight="1" spans="1:46">
      <c r="A93" s="13">
        <v>82</v>
      </c>
      <c r="B93" s="13" t="s">
        <v>338</v>
      </c>
      <c r="C93" s="13"/>
      <c r="D93" s="13"/>
      <c r="E93" s="14" t="s">
        <v>22</v>
      </c>
      <c r="F93" s="14"/>
      <c r="G93" s="14"/>
      <c r="H93" s="14"/>
      <c r="I93" s="14"/>
      <c r="J93" s="13" t="s">
        <v>339</v>
      </c>
      <c r="K93" s="13"/>
      <c r="L93" s="13"/>
      <c r="M93" s="13"/>
      <c r="N93" s="13" t="s">
        <v>52</v>
      </c>
      <c r="O93" s="13"/>
      <c r="P93" s="13"/>
      <c r="Q93" s="13"/>
      <c r="R93" s="13" t="s">
        <v>149</v>
      </c>
      <c r="S93" s="13"/>
      <c r="T93" s="16">
        <v>30</v>
      </c>
      <c r="U93" s="13"/>
      <c r="V93" s="16">
        <v>30</v>
      </c>
      <c r="W93" s="13"/>
      <c r="X93" s="13">
        <f t="shared" si="24"/>
        <v>19500</v>
      </c>
      <c r="Y93" s="13"/>
      <c r="Z93" s="13">
        <f t="shared" si="25"/>
        <v>799.5</v>
      </c>
      <c r="AA93" s="13"/>
      <c r="AB93" s="27">
        <v>0.8</v>
      </c>
      <c r="AC93" s="13"/>
      <c r="AD93" s="28">
        <f t="shared" si="26"/>
        <v>639.6</v>
      </c>
      <c r="AE93" s="25"/>
      <c r="AF93" s="26">
        <f t="shared" si="27"/>
        <v>159.9</v>
      </c>
      <c r="AG93" s="13"/>
      <c r="AH93" s="29" t="s">
        <v>340</v>
      </c>
      <c r="AI93" s="29"/>
      <c r="AJ93" s="29"/>
      <c r="AK93" s="29"/>
      <c r="AL93" s="29"/>
      <c r="AM93" s="29"/>
      <c r="AN93" s="29" t="s">
        <v>28</v>
      </c>
      <c r="AO93" s="29"/>
      <c r="AP93" s="29"/>
      <c r="AQ93" s="43"/>
      <c r="AR93" s="43"/>
      <c r="AS93" s="44"/>
      <c r="AT93" s="35"/>
    </row>
    <row r="94" s="1" customFormat="1" ht="24" customHeight="1" spans="1:46">
      <c r="A94" s="13">
        <v>83</v>
      </c>
      <c r="B94" s="13" t="s">
        <v>341</v>
      </c>
      <c r="C94" s="13"/>
      <c r="D94" s="13"/>
      <c r="E94" s="14" t="s">
        <v>22</v>
      </c>
      <c r="F94" s="14"/>
      <c r="G94" s="14"/>
      <c r="H94" s="14"/>
      <c r="I94" s="14"/>
      <c r="J94" s="13" t="s">
        <v>342</v>
      </c>
      <c r="K94" s="13"/>
      <c r="L94" s="13"/>
      <c r="M94" s="13"/>
      <c r="N94" s="13" t="s">
        <v>343</v>
      </c>
      <c r="O94" s="13"/>
      <c r="P94" s="13"/>
      <c r="Q94" s="13"/>
      <c r="R94" s="13" t="s">
        <v>149</v>
      </c>
      <c r="S94" s="13"/>
      <c r="T94" s="16">
        <v>60</v>
      </c>
      <c r="U94" s="13"/>
      <c r="V94" s="16">
        <v>60</v>
      </c>
      <c r="W94" s="13"/>
      <c r="X94" s="13">
        <f t="shared" si="24"/>
        <v>39000</v>
      </c>
      <c r="Y94" s="13"/>
      <c r="Z94" s="13">
        <f t="shared" si="25"/>
        <v>1599</v>
      </c>
      <c r="AA94" s="13"/>
      <c r="AB94" s="27">
        <v>0.8</v>
      </c>
      <c r="AC94" s="13"/>
      <c r="AD94" s="28">
        <f t="shared" si="26"/>
        <v>1279.2</v>
      </c>
      <c r="AE94" s="25"/>
      <c r="AF94" s="26">
        <f t="shared" si="27"/>
        <v>319.8</v>
      </c>
      <c r="AG94" s="13"/>
      <c r="AH94" s="29" t="s">
        <v>344</v>
      </c>
      <c r="AI94" s="29"/>
      <c r="AJ94" s="29"/>
      <c r="AK94" s="29"/>
      <c r="AL94" s="29"/>
      <c r="AM94" s="29"/>
      <c r="AN94" s="29" t="s">
        <v>28</v>
      </c>
      <c r="AO94" s="29"/>
      <c r="AP94" s="29"/>
      <c r="AQ94" s="43"/>
      <c r="AR94" s="43"/>
      <c r="AS94" s="44"/>
      <c r="AT94" s="36"/>
    </row>
    <row r="95" s="1" customFormat="1" ht="24" customHeight="1" spans="1:46">
      <c r="A95" s="13">
        <v>84</v>
      </c>
      <c r="B95" s="13" t="s">
        <v>345</v>
      </c>
      <c r="C95" s="13"/>
      <c r="D95" s="13"/>
      <c r="E95" s="14" t="s">
        <v>22</v>
      </c>
      <c r="F95" s="14"/>
      <c r="G95" s="14"/>
      <c r="H95" s="14"/>
      <c r="I95" s="14"/>
      <c r="J95" s="13" t="s">
        <v>346</v>
      </c>
      <c r="K95" s="13"/>
      <c r="L95" s="13"/>
      <c r="M95" s="13"/>
      <c r="N95" s="13" t="s">
        <v>347</v>
      </c>
      <c r="O95" s="13"/>
      <c r="P95" s="13"/>
      <c r="Q95" s="13"/>
      <c r="R95" s="13" t="s">
        <v>149</v>
      </c>
      <c r="S95" s="13"/>
      <c r="T95" s="16">
        <v>98</v>
      </c>
      <c r="U95" s="13"/>
      <c r="V95" s="16">
        <v>98</v>
      </c>
      <c r="W95" s="13"/>
      <c r="X95" s="13">
        <f t="shared" si="24"/>
        <v>63700</v>
      </c>
      <c r="Y95" s="13"/>
      <c r="Z95" s="13">
        <f t="shared" si="25"/>
        <v>2611.7</v>
      </c>
      <c r="AA95" s="13"/>
      <c r="AB95" s="27">
        <v>0.8</v>
      </c>
      <c r="AC95" s="13"/>
      <c r="AD95" s="28">
        <f t="shared" si="26"/>
        <v>2089.36</v>
      </c>
      <c r="AE95" s="25"/>
      <c r="AF95" s="26">
        <f t="shared" si="27"/>
        <v>522.34</v>
      </c>
      <c r="AG95" s="13"/>
      <c r="AH95" s="29" t="s">
        <v>348</v>
      </c>
      <c r="AI95" s="29"/>
      <c r="AJ95" s="29"/>
      <c r="AK95" s="29"/>
      <c r="AL95" s="29"/>
      <c r="AM95" s="29"/>
      <c r="AN95" s="29" t="s">
        <v>28</v>
      </c>
      <c r="AO95" s="29"/>
      <c r="AP95" s="29"/>
      <c r="AQ95" s="43"/>
      <c r="AR95" s="43"/>
      <c r="AS95" s="44"/>
      <c r="AT95" s="35"/>
    </row>
    <row r="96" s="1" customFormat="1" ht="24" customHeight="1" spans="1:46">
      <c r="A96" s="13">
        <v>85</v>
      </c>
      <c r="B96" s="13" t="s">
        <v>349</v>
      </c>
      <c r="C96" s="13"/>
      <c r="D96" s="13"/>
      <c r="E96" s="14" t="s">
        <v>22</v>
      </c>
      <c r="F96" s="14"/>
      <c r="G96" s="14"/>
      <c r="H96" s="14"/>
      <c r="I96" s="14"/>
      <c r="J96" s="13" t="s">
        <v>350</v>
      </c>
      <c r="K96" s="13"/>
      <c r="L96" s="13"/>
      <c r="M96" s="13"/>
      <c r="N96" s="13" t="s">
        <v>351</v>
      </c>
      <c r="O96" s="13"/>
      <c r="P96" s="13"/>
      <c r="Q96" s="13"/>
      <c r="R96" s="13" t="s">
        <v>63</v>
      </c>
      <c r="S96" s="13"/>
      <c r="T96" s="16">
        <v>93.8</v>
      </c>
      <c r="U96" s="13"/>
      <c r="V96" s="16">
        <v>93.8</v>
      </c>
      <c r="W96" s="13"/>
      <c r="X96" s="13">
        <f t="shared" si="24"/>
        <v>60970</v>
      </c>
      <c r="Y96" s="13"/>
      <c r="Z96" s="13">
        <f t="shared" si="25"/>
        <v>2499.77</v>
      </c>
      <c r="AA96" s="13"/>
      <c r="AB96" s="27">
        <v>0.8</v>
      </c>
      <c r="AC96" s="13"/>
      <c r="AD96" s="28">
        <f t="shared" si="26"/>
        <v>1999.816</v>
      </c>
      <c r="AE96" s="25"/>
      <c r="AF96" s="26">
        <f t="shared" si="27"/>
        <v>499.954</v>
      </c>
      <c r="AG96" s="13"/>
      <c r="AH96" s="14" t="s">
        <v>99</v>
      </c>
      <c r="AI96" s="14"/>
      <c r="AJ96" s="14"/>
      <c r="AK96" s="14"/>
      <c r="AL96" s="14"/>
      <c r="AM96" s="14"/>
      <c r="AN96" s="29" t="s">
        <v>28</v>
      </c>
      <c r="AO96" s="29"/>
      <c r="AP96" s="29"/>
      <c r="AQ96" s="13"/>
      <c r="AR96" s="13"/>
      <c r="AS96" s="22"/>
      <c r="AT96" s="35"/>
    </row>
    <row r="97" s="1" customFormat="1" ht="24" customHeight="1" spans="1:46">
      <c r="A97" s="13">
        <v>86</v>
      </c>
      <c r="B97" s="13" t="s">
        <v>352</v>
      </c>
      <c r="C97" s="13"/>
      <c r="D97" s="13"/>
      <c r="E97" s="14" t="s">
        <v>22</v>
      </c>
      <c r="F97" s="14"/>
      <c r="G97" s="14"/>
      <c r="H97" s="14"/>
      <c r="I97" s="14"/>
      <c r="J97" s="13" t="s">
        <v>353</v>
      </c>
      <c r="K97" s="13"/>
      <c r="L97" s="13"/>
      <c r="M97" s="13"/>
      <c r="N97" s="13" t="s">
        <v>354</v>
      </c>
      <c r="O97" s="13"/>
      <c r="P97" s="13"/>
      <c r="Q97" s="13"/>
      <c r="R97" s="13" t="s">
        <v>149</v>
      </c>
      <c r="S97" s="13"/>
      <c r="T97" s="16">
        <v>15.9</v>
      </c>
      <c r="U97" s="13"/>
      <c r="V97" s="16">
        <v>15.9</v>
      </c>
      <c r="W97" s="13"/>
      <c r="X97" s="13">
        <f t="shared" si="24"/>
        <v>10335</v>
      </c>
      <c r="Y97" s="13"/>
      <c r="Z97" s="13">
        <f t="shared" si="25"/>
        <v>423.735</v>
      </c>
      <c r="AA97" s="13"/>
      <c r="AB97" s="27">
        <v>0.8</v>
      </c>
      <c r="AC97" s="13"/>
      <c r="AD97" s="28">
        <f t="shared" si="26"/>
        <v>338.988</v>
      </c>
      <c r="AE97" s="25"/>
      <c r="AF97" s="26">
        <f t="shared" si="27"/>
        <v>84.747</v>
      </c>
      <c r="AG97" s="13"/>
      <c r="AH97" s="14" t="s">
        <v>355</v>
      </c>
      <c r="AI97" s="14"/>
      <c r="AJ97" s="14"/>
      <c r="AK97" s="14"/>
      <c r="AL97" s="14"/>
      <c r="AM97" s="14"/>
      <c r="AN97" s="29" t="s">
        <v>28</v>
      </c>
      <c r="AO97" s="29"/>
      <c r="AP97" s="29"/>
      <c r="AQ97" s="13"/>
      <c r="AR97" s="13"/>
      <c r="AS97" s="22"/>
      <c r="AT97" s="35"/>
    </row>
    <row r="98" s="1" customFormat="1" ht="24" customHeight="1" spans="1:46">
      <c r="A98" s="13">
        <v>87</v>
      </c>
      <c r="B98" s="13" t="s">
        <v>356</v>
      </c>
      <c r="C98" s="13"/>
      <c r="D98" s="13"/>
      <c r="E98" s="14" t="s">
        <v>22</v>
      </c>
      <c r="F98" s="14"/>
      <c r="G98" s="14"/>
      <c r="H98" s="14"/>
      <c r="I98" s="14"/>
      <c r="J98" s="13" t="s">
        <v>357</v>
      </c>
      <c r="K98" s="13"/>
      <c r="L98" s="13"/>
      <c r="M98" s="13"/>
      <c r="N98" s="13" t="s">
        <v>358</v>
      </c>
      <c r="O98" s="13"/>
      <c r="P98" s="13"/>
      <c r="Q98" s="13"/>
      <c r="R98" s="13" t="s">
        <v>32</v>
      </c>
      <c r="S98" s="13"/>
      <c r="T98" s="16">
        <v>59</v>
      </c>
      <c r="U98" s="13"/>
      <c r="V98" s="16">
        <v>59</v>
      </c>
      <c r="W98" s="13"/>
      <c r="X98" s="13">
        <f t="shared" si="24"/>
        <v>38350</v>
      </c>
      <c r="Y98" s="13"/>
      <c r="Z98" s="13">
        <f t="shared" si="25"/>
        <v>1572.35</v>
      </c>
      <c r="AA98" s="13"/>
      <c r="AB98" s="27">
        <v>0.8</v>
      </c>
      <c r="AC98" s="13"/>
      <c r="AD98" s="28">
        <f t="shared" si="26"/>
        <v>1257.88</v>
      </c>
      <c r="AE98" s="25"/>
      <c r="AF98" s="26">
        <f t="shared" si="27"/>
        <v>314.47</v>
      </c>
      <c r="AG98" s="13"/>
      <c r="AH98" s="14" t="s">
        <v>359</v>
      </c>
      <c r="AI98" s="14"/>
      <c r="AJ98" s="14"/>
      <c r="AK98" s="14"/>
      <c r="AL98" s="14"/>
      <c r="AM98" s="14"/>
      <c r="AN98" s="29" t="s">
        <v>28</v>
      </c>
      <c r="AO98" s="29"/>
      <c r="AP98" s="29"/>
      <c r="AQ98" s="13"/>
      <c r="AR98" s="13"/>
      <c r="AS98" s="22"/>
      <c r="AT98" s="36"/>
    </row>
    <row r="99" s="1" customFormat="1" ht="24" customHeight="1" spans="1:46">
      <c r="A99" s="13">
        <v>88</v>
      </c>
      <c r="B99" s="13" t="s">
        <v>360</v>
      </c>
      <c r="C99" s="13"/>
      <c r="D99" s="13"/>
      <c r="E99" s="14" t="s">
        <v>22</v>
      </c>
      <c r="F99" s="14"/>
      <c r="G99" s="14"/>
      <c r="H99" s="14"/>
      <c r="I99" s="14"/>
      <c r="J99" s="13" t="s">
        <v>361</v>
      </c>
      <c r="K99" s="13"/>
      <c r="L99" s="13"/>
      <c r="M99" s="13"/>
      <c r="N99" s="13" t="s">
        <v>362</v>
      </c>
      <c r="O99" s="13"/>
      <c r="P99" s="13"/>
      <c r="Q99" s="13"/>
      <c r="R99" s="13" t="s">
        <v>63</v>
      </c>
      <c r="S99" s="13"/>
      <c r="T99" s="16">
        <v>10</v>
      </c>
      <c r="U99" s="13"/>
      <c r="V99" s="16">
        <v>10</v>
      </c>
      <c r="W99" s="13"/>
      <c r="X99" s="13">
        <f t="shared" si="24"/>
        <v>6500</v>
      </c>
      <c r="Y99" s="13"/>
      <c r="Z99" s="13">
        <f t="shared" si="25"/>
        <v>266.5</v>
      </c>
      <c r="AA99" s="13"/>
      <c r="AB99" s="27">
        <v>0.8</v>
      </c>
      <c r="AC99" s="13"/>
      <c r="AD99" s="28">
        <f t="shared" si="26"/>
        <v>213.2</v>
      </c>
      <c r="AE99" s="25"/>
      <c r="AF99" s="26">
        <f t="shared" si="27"/>
        <v>53.3</v>
      </c>
      <c r="AG99" s="13"/>
      <c r="AH99" s="14" t="s">
        <v>248</v>
      </c>
      <c r="AI99" s="14"/>
      <c r="AJ99" s="14"/>
      <c r="AK99" s="14"/>
      <c r="AL99" s="14"/>
      <c r="AM99" s="14"/>
      <c r="AN99" s="29" t="s">
        <v>28</v>
      </c>
      <c r="AO99" s="29"/>
      <c r="AP99" s="29"/>
      <c r="AQ99" s="37"/>
      <c r="AR99" s="37"/>
      <c r="AS99" s="38"/>
      <c r="AT99" s="39"/>
    </row>
    <row r="100" s="1" customFormat="1" ht="24" customHeight="1" spans="1:46">
      <c r="A100" s="13">
        <v>89</v>
      </c>
      <c r="B100" s="13" t="s">
        <v>363</v>
      </c>
      <c r="C100" s="13"/>
      <c r="D100" s="13"/>
      <c r="E100" s="14" t="s">
        <v>22</v>
      </c>
      <c r="F100" s="14"/>
      <c r="G100" s="14"/>
      <c r="H100" s="14"/>
      <c r="I100" s="14"/>
      <c r="J100" s="13" t="s">
        <v>364</v>
      </c>
      <c r="K100" s="13"/>
      <c r="L100" s="13"/>
      <c r="M100" s="13"/>
      <c r="N100" s="13" t="s">
        <v>365</v>
      </c>
      <c r="O100" s="13"/>
      <c r="P100" s="13"/>
      <c r="Q100" s="13"/>
      <c r="R100" s="13" t="s">
        <v>25</v>
      </c>
      <c r="S100" s="13"/>
      <c r="T100" s="16">
        <v>19</v>
      </c>
      <c r="U100" s="13"/>
      <c r="V100" s="16">
        <v>19</v>
      </c>
      <c r="W100" s="13"/>
      <c r="X100" s="13">
        <f t="shared" si="24"/>
        <v>12350</v>
      </c>
      <c r="Y100" s="13"/>
      <c r="Z100" s="13">
        <f t="shared" si="25"/>
        <v>506.35</v>
      </c>
      <c r="AA100" s="13"/>
      <c r="AB100" s="27">
        <v>0.8</v>
      </c>
      <c r="AC100" s="13"/>
      <c r="AD100" s="28">
        <f t="shared" si="26"/>
        <v>405.08</v>
      </c>
      <c r="AE100" s="25"/>
      <c r="AF100" s="26">
        <f t="shared" si="27"/>
        <v>101.27</v>
      </c>
      <c r="AG100" s="13"/>
      <c r="AH100" s="14" t="s">
        <v>241</v>
      </c>
      <c r="AI100" s="14"/>
      <c r="AJ100" s="14"/>
      <c r="AK100" s="14"/>
      <c r="AL100" s="14"/>
      <c r="AM100" s="14"/>
      <c r="AN100" s="29" t="s">
        <v>28</v>
      </c>
      <c r="AO100" s="29"/>
      <c r="AP100" s="29"/>
      <c r="AQ100" s="13"/>
      <c r="AR100" s="13"/>
      <c r="AS100" s="13"/>
      <c r="AT100" s="35"/>
    </row>
    <row r="101" s="1" customFormat="1" ht="24" customHeight="1" spans="1:46">
      <c r="A101" s="22" t="s">
        <v>95</v>
      </c>
      <c r="B101" s="47"/>
      <c r="C101" s="47"/>
      <c r="D101" s="23"/>
      <c r="E101" s="14"/>
      <c r="F101" s="14"/>
      <c r="G101" s="14"/>
      <c r="H101" s="14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>
        <f>SUM(T96:T100)</f>
        <v>197.7</v>
      </c>
      <c r="U101" s="13"/>
      <c r="V101" s="13">
        <f>SUM(V96:V100)</f>
        <v>197.7</v>
      </c>
      <c r="W101" s="13"/>
      <c r="X101" s="13">
        <v>128505</v>
      </c>
      <c r="Y101" s="13"/>
      <c r="Z101" s="13">
        <v>5268.705</v>
      </c>
      <c r="AA101" s="13"/>
      <c r="AB101" s="27"/>
      <c r="AC101" s="13"/>
      <c r="AD101" s="28">
        <v>4214.964</v>
      </c>
      <c r="AE101" s="25"/>
      <c r="AF101" s="26">
        <v>1053.741</v>
      </c>
      <c r="AG101" s="13"/>
      <c r="AH101" s="29"/>
      <c r="AI101" s="29"/>
      <c r="AJ101" s="29"/>
      <c r="AK101" s="29"/>
      <c r="AL101" s="29"/>
      <c r="AM101" s="29"/>
      <c r="AN101" s="29"/>
      <c r="AO101" s="29"/>
      <c r="AP101" s="29"/>
      <c r="AQ101" s="43"/>
      <c r="AR101" s="43"/>
      <c r="AS101" s="44"/>
      <c r="AT101" s="35"/>
    </row>
    <row r="102" ht="24" customHeight="1" spans="1:46">
      <c r="A102" s="13" t="s">
        <v>366</v>
      </c>
      <c r="B102" s="13"/>
      <c r="C102" s="13"/>
      <c r="D102" s="13"/>
      <c r="E102" s="15"/>
      <c r="F102" s="15"/>
      <c r="G102" s="15"/>
      <c r="H102" s="15"/>
      <c r="I102" s="15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>
        <v>1856.02</v>
      </c>
      <c r="U102" s="13"/>
      <c r="V102" s="13">
        <v>1856.02</v>
      </c>
      <c r="W102" s="13"/>
      <c r="X102" s="13">
        <v>1206413</v>
      </c>
      <c r="Y102" s="13"/>
      <c r="Z102" s="13">
        <v>49462.933</v>
      </c>
      <c r="AA102" s="13"/>
      <c r="AB102" s="13"/>
      <c r="AC102" s="13"/>
      <c r="AD102" s="28">
        <v>39570.3464</v>
      </c>
      <c r="AE102" s="25"/>
      <c r="AF102" s="26">
        <v>9892.5866</v>
      </c>
      <c r="AG102" s="13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45"/>
      <c r="AT102" s="46"/>
    </row>
  </sheetData>
  <mergeCells count="1460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B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D21"/>
    <mergeCell ref="E21:I21"/>
    <mergeCell ref="J21:M21"/>
    <mergeCell ref="N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M21"/>
    <mergeCell ref="AN21:AP21"/>
    <mergeCell ref="AQ21:AS21"/>
    <mergeCell ref="B22:D22"/>
    <mergeCell ref="E22:I22"/>
    <mergeCell ref="J22:M22"/>
    <mergeCell ref="N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M22"/>
    <mergeCell ref="AN22:AP22"/>
    <mergeCell ref="AQ22:AS22"/>
    <mergeCell ref="B23:D23"/>
    <mergeCell ref="E23:I23"/>
    <mergeCell ref="J23:M23"/>
    <mergeCell ref="N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M23"/>
    <mergeCell ref="AN23:AP23"/>
    <mergeCell ref="AQ23:AS23"/>
    <mergeCell ref="B24:D24"/>
    <mergeCell ref="E24:I24"/>
    <mergeCell ref="J24:M24"/>
    <mergeCell ref="N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M24"/>
    <mergeCell ref="AN24:AP24"/>
    <mergeCell ref="AQ24:AS24"/>
    <mergeCell ref="B25:D25"/>
    <mergeCell ref="E25:I25"/>
    <mergeCell ref="J25:M25"/>
    <mergeCell ref="N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M25"/>
    <mergeCell ref="AN25:AP25"/>
    <mergeCell ref="AQ25:AS25"/>
    <mergeCell ref="B26:D26"/>
    <mergeCell ref="E26:I26"/>
    <mergeCell ref="J26:M26"/>
    <mergeCell ref="N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M26"/>
    <mergeCell ref="AN26:AP26"/>
    <mergeCell ref="AQ26:AS26"/>
    <mergeCell ref="B27:D27"/>
    <mergeCell ref="E27:I27"/>
    <mergeCell ref="J27:M27"/>
    <mergeCell ref="N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M27"/>
    <mergeCell ref="AN27:AP27"/>
    <mergeCell ref="AQ27:AS27"/>
    <mergeCell ref="B28:D28"/>
    <mergeCell ref="E28:I28"/>
    <mergeCell ref="J28:M28"/>
    <mergeCell ref="N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M28"/>
    <mergeCell ref="AN28:AP28"/>
    <mergeCell ref="AQ28:AS28"/>
    <mergeCell ref="B29:D29"/>
    <mergeCell ref="E29:I29"/>
    <mergeCell ref="J29:M29"/>
    <mergeCell ref="N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M29"/>
    <mergeCell ref="AN29:AP29"/>
    <mergeCell ref="AQ29:AS29"/>
    <mergeCell ref="B30:D30"/>
    <mergeCell ref="E30:I30"/>
    <mergeCell ref="J30:M30"/>
    <mergeCell ref="N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M30"/>
    <mergeCell ref="AN30:AP30"/>
    <mergeCell ref="AQ30:AS30"/>
    <mergeCell ref="B31:D31"/>
    <mergeCell ref="E31:I31"/>
    <mergeCell ref="J31:M31"/>
    <mergeCell ref="N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M31"/>
    <mergeCell ref="AN31:AP31"/>
    <mergeCell ref="AQ31:AS31"/>
    <mergeCell ref="B32:D32"/>
    <mergeCell ref="E32:I32"/>
    <mergeCell ref="J32:M32"/>
    <mergeCell ref="N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M32"/>
    <mergeCell ref="AN32:AP32"/>
    <mergeCell ref="AQ32:AS32"/>
    <mergeCell ref="B33:D33"/>
    <mergeCell ref="E33:I33"/>
    <mergeCell ref="J33:M33"/>
    <mergeCell ref="N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M33"/>
    <mergeCell ref="AN33:AP33"/>
    <mergeCell ref="AQ33:AS33"/>
    <mergeCell ref="B34:D34"/>
    <mergeCell ref="E34:I34"/>
    <mergeCell ref="J34:M34"/>
    <mergeCell ref="N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M34"/>
    <mergeCell ref="AN34:AP34"/>
    <mergeCell ref="AQ34:AS34"/>
    <mergeCell ref="B35:D35"/>
    <mergeCell ref="E35:I35"/>
    <mergeCell ref="J35:M35"/>
    <mergeCell ref="N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M35"/>
    <mergeCell ref="AN35:AP35"/>
    <mergeCell ref="AQ35:AS35"/>
    <mergeCell ref="A36:D36"/>
    <mergeCell ref="E36:I36"/>
    <mergeCell ref="J36:M36"/>
    <mergeCell ref="N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M36"/>
    <mergeCell ref="AN36:AP36"/>
    <mergeCell ref="AQ36:AS36"/>
    <mergeCell ref="B37:D37"/>
    <mergeCell ref="E37:I37"/>
    <mergeCell ref="J37:M37"/>
    <mergeCell ref="N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M37"/>
    <mergeCell ref="AN37:AP37"/>
    <mergeCell ref="AQ37:AS37"/>
    <mergeCell ref="B38:D38"/>
    <mergeCell ref="E38:I38"/>
    <mergeCell ref="J38:M38"/>
    <mergeCell ref="N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M38"/>
    <mergeCell ref="AN38:AP38"/>
    <mergeCell ref="AQ38:AS38"/>
    <mergeCell ref="B39:D39"/>
    <mergeCell ref="E39:I39"/>
    <mergeCell ref="J39:M39"/>
    <mergeCell ref="N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M39"/>
    <mergeCell ref="AN39:AP39"/>
    <mergeCell ref="AQ39:AS39"/>
    <mergeCell ref="B40:D40"/>
    <mergeCell ref="E40:I40"/>
    <mergeCell ref="J40:M40"/>
    <mergeCell ref="N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M40"/>
    <mergeCell ref="AN40:AP40"/>
    <mergeCell ref="AQ40:AS40"/>
    <mergeCell ref="B41:D41"/>
    <mergeCell ref="E41:I41"/>
    <mergeCell ref="J41:M41"/>
    <mergeCell ref="N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M41"/>
    <mergeCell ref="AN41:AP41"/>
    <mergeCell ref="AQ41:AS41"/>
    <mergeCell ref="B42:D42"/>
    <mergeCell ref="E42:I42"/>
    <mergeCell ref="J42:M42"/>
    <mergeCell ref="N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M42"/>
    <mergeCell ref="AN42:AP42"/>
    <mergeCell ref="AQ42:AS42"/>
    <mergeCell ref="B43:D43"/>
    <mergeCell ref="E43:I43"/>
    <mergeCell ref="J43:M43"/>
    <mergeCell ref="N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M43"/>
    <mergeCell ref="AN43:AP43"/>
    <mergeCell ref="AQ43:AS43"/>
    <mergeCell ref="B44:D44"/>
    <mergeCell ref="E44:I44"/>
    <mergeCell ref="J44:M44"/>
    <mergeCell ref="N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M44"/>
    <mergeCell ref="AN44:AP44"/>
    <mergeCell ref="AQ44:AS44"/>
    <mergeCell ref="B45:D45"/>
    <mergeCell ref="E45:I45"/>
    <mergeCell ref="J45:M45"/>
    <mergeCell ref="N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M45"/>
    <mergeCell ref="AN45:AP45"/>
    <mergeCell ref="AQ45:AS45"/>
    <mergeCell ref="B46:D46"/>
    <mergeCell ref="E46:I46"/>
    <mergeCell ref="J46:M46"/>
    <mergeCell ref="N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M46"/>
    <mergeCell ref="AN46:AP46"/>
    <mergeCell ref="AQ46:AS46"/>
    <mergeCell ref="B47:D47"/>
    <mergeCell ref="E47:I47"/>
    <mergeCell ref="J47:M47"/>
    <mergeCell ref="N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M47"/>
    <mergeCell ref="AN47:AP47"/>
    <mergeCell ref="AQ47:AS47"/>
    <mergeCell ref="B48:D48"/>
    <mergeCell ref="E48:I48"/>
    <mergeCell ref="J48:M48"/>
    <mergeCell ref="N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M48"/>
    <mergeCell ref="AN48:AP48"/>
    <mergeCell ref="AQ48:AS48"/>
    <mergeCell ref="B49:D49"/>
    <mergeCell ref="E49:I49"/>
    <mergeCell ref="J49:M49"/>
    <mergeCell ref="N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M49"/>
    <mergeCell ref="AN49:AP49"/>
    <mergeCell ref="AQ49:AS49"/>
    <mergeCell ref="B50:D50"/>
    <mergeCell ref="E50:I50"/>
    <mergeCell ref="J50:M50"/>
    <mergeCell ref="N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M50"/>
    <mergeCell ref="AN50:AP50"/>
    <mergeCell ref="AQ50:AS50"/>
    <mergeCell ref="A51:D51"/>
    <mergeCell ref="E51:I51"/>
    <mergeCell ref="J51:M51"/>
    <mergeCell ref="N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M51"/>
    <mergeCell ref="AN51:AP51"/>
    <mergeCell ref="AQ51:AS51"/>
    <mergeCell ref="B52:D52"/>
    <mergeCell ref="E52:I52"/>
    <mergeCell ref="J52:M52"/>
    <mergeCell ref="N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M52"/>
    <mergeCell ref="AN52:AP52"/>
    <mergeCell ref="AQ52:AS52"/>
    <mergeCell ref="B53:D53"/>
    <mergeCell ref="E53:I53"/>
    <mergeCell ref="J53:M53"/>
    <mergeCell ref="N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M53"/>
    <mergeCell ref="AN53:AP53"/>
    <mergeCell ref="AQ53:AS53"/>
    <mergeCell ref="B54:D54"/>
    <mergeCell ref="E54:I54"/>
    <mergeCell ref="J54:M54"/>
    <mergeCell ref="N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M54"/>
    <mergeCell ref="AN54:AP54"/>
    <mergeCell ref="AQ54:AS54"/>
    <mergeCell ref="B55:D55"/>
    <mergeCell ref="E55:I55"/>
    <mergeCell ref="J55:M55"/>
    <mergeCell ref="N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M55"/>
    <mergeCell ref="AN55:AP55"/>
    <mergeCell ref="AQ55:AS55"/>
    <mergeCell ref="B56:D56"/>
    <mergeCell ref="E56:I56"/>
    <mergeCell ref="J56:M56"/>
    <mergeCell ref="N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M56"/>
    <mergeCell ref="AN56:AP56"/>
    <mergeCell ref="AQ56:AS56"/>
    <mergeCell ref="B57:D57"/>
    <mergeCell ref="E57:I57"/>
    <mergeCell ref="J57:M57"/>
    <mergeCell ref="N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M57"/>
    <mergeCell ref="AN57:AP57"/>
    <mergeCell ref="AQ57:AS57"/>
    <mergeCell ref="B58:D58"/>
    <mergeCell ref="E58:I58"/>
    <mergeCell ref="J58:M58"/>
    <mergeCell ref="N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M58"/>
    <mergeCell ref="AN58:AP58"/>
    <mergeCell ref="AQ58:AS58"/>
    <mergeCell ref="B59:D59"/>
    <mergeCell ref="E59:I59"/>
    <mergeCell ref="J59:M59"/>
    <mergeCell ref="N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M59"/>
    <mergeCell ref="AN59:AP59"/>
    <mergeCell ref="AQ59:AS59"/>
    <mergeCell ref="B60:D60"/>
    <mergeCell ref="E60:I60"/>
    <mergeCell ref="J60:M60"/>
    <mergeCell ref="N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M60"/>
    <mergeCell ref="AN60:AP60"/>
    <mergeCell ref="AQ60:AS60"/>
    <mergeCell ref="B61:D61"/>
    <mergeCell ref="E61:I61"/>
    <mergeCell ref="J61:M61"/>
    <mergeCell ref="N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M61"/>
    <mergeCell ref="AN61:AP61"/>
    <mergeCell ref="AQ61:AS61"/>
    <mergeCell ref="B62:D62"/>
    <mergeCell ref="E62:I62"/>
    <mergeCell ref="J62:M62"/>
    <mergeCell ref="N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M62"/>
    <mergeCell ref="AN62:AP62"/>
    <mergeCell ref="AQ62:AS62"/>
    <mergeCell ref="B63:D63"/>
    <mergeCell ref="E63:I63"/>
    <mergeCell ref="J63:M63"/>
    <mergeCell ref="N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M63"/>
    <mergeCell ref="AN63:AP63"/>
    <mergeCell ref="AQ63:AS63"/>
    <mergeCell ref="B64:D64"/>
    <mergeCell ref="E64:I64"/>
    <mergeCell ref="J64:M64"/>
    <mergeCell ref="N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M64"/>
    <mergeCell ref="AN64:AP64"/>
    <mergeCell ref="AQ64:AS64"/>
    <mergeCell ref="B65:D65"/>
    <mergeCell ref="E65:I65"/>
    <mergeCell ref="J65:M65"/>
    <mergeCell ref="N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M65"/>
    <mergeCell ref="AN65:AP65"/>
    <mergeCell ref="AQ65:AS65"/>
    <mergeCell ref="A66:D66"/>
    <mergeCell ref="E66:I66"/>
    <mergeCell ref="J66:M66"/>
    <mergeCell ref="N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M66"/>
    <mergeCell ref="AN66:AP66"/>
    <mergeCell ref="AQ66:AS66"/>
    <mergeCell ref="B67:D67"/>
    <mergeCell ref="E67:I67"/>
    <mergeCell ref="J67:M67"/>
    <mergeCell ref="N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M67"/>
    <mergeCell ref="AN67:AP67"/>
    <mergeCell ref="AQ67:AS67"/>
    <mergeCell ref="B68:D68"/>
    <mergeCell ref="E68:I68"/>
    <mergeCell ref="J68:M68"/>
    <mergeCell ref="N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M68"/>
    <mergeCell ref="AN68:AP68"/>
    <mergeCell ref="AQ68:AS68"/>
    <mergeCell ref="B69:D69"/>
    <mergeCell ref="E69:I69"/>
    <mergeCell ref="J69:M69"/>
    <mergeCell ref="N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M69"/>
    <mergeCell ref="AN69:AP69"/>
    <mergeCell ref="AQ69:AS69"/>
    <mergeCell ref="B70:D70"/>
    <mergeCell ref="E70:I70"/>
    <mergeCell ref="J70:M70"/>
    <mergeCell ref="N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M70"/>
    <mergeCell ref="AN70:AP70"/>
    <mergeCell ref="AQ70:AS70"/>
    <mergeCell ref="B71:D71"/>
    <mergeCell ref="E71:I71"/>
    <mergeCell ref="J71:M71"/>
    <mergeCell ref="N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M71"/>
    <mergeCell ref="AN71:AP71"/>
    <mergeCell ref="AQ71:AS71"/>
    <mergeCell ref="B72:D72"/>
    <mergeCell ref="E72:I72"/>
    <mergeCell ref="J72:M72"/>
    <mergeCell ref="N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M72"/>
    <mergeCell ref="AN72:AP72"/>
    <mergeCell ref="AQ72:AS72"/>
    <mergeCell ref="B73:D73"/>
    <mergeCell ref="E73:I73"/>
    <mergeCell ref="J73:M73"/>
    <mergeCell ref="N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M73"/>
    <mergeCell ref="AN73:AP73"/>
    <mergeCell ref="AQ73:AS73"/>
    <mergeCell ref="B74:D74"/>
    <mergeCell ref="E74:I74"/>
    <mergeCell ref="J74:M74"/>
    <mergeCell ref="N74:Q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M74"/>
    <mergeCell ref="AN74:AP74"/>
    <mergeCell ref="AQ74:AS74"/>
    <mergeCell ref="B75:D75"/>
    <mergeCell ref="E75:I75"/>
    <mergeCell ref="J75:M75"/>
    <mergeCell ref="N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M75"/>
    <mergeCell ref="AN75:AP75"/>
    <mergeCell ref="AQ75:AS75"/>
    <mergeCell ref="B76:D76"/>
    <mergeCell ref="E76:I76"/>
    <mergeCell ref="J76:M76"/>
    <mergeCell ref="N76:Q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M76"/>
    <mergeCell ref="AN76:AP76"/>
    <mergeCell ref="AQ76:AS76"/>
    <mergeCell ref="B77:D77"/>
    <mergeCell ref="E77:I77"/>
    <mergeCell ref="J77:M77"/>
    <mergeCell ref="N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M77"/>
    <mergeCell ref="AN77:AP77"/>
    <mergeCell ref="AQ77:AS77"/>
    <mergeCell ref="B78:D78"/>
    <mergeCell ref="E78:I78"/>
    <mergeCell ref="J78:M78"/>
    <mergeCell ref="N78:Q78"/>
    <mergeCell ref="R78:S78"/>
    <mergeCell ref="T78:U78"/>
    <mergeCell ref="V78:W78"/>
    <mergeCell ref="X78:Y78"/>
    <mergeCell ref="Z78:AA78"/>
    <mergeCell ref="AB78:AC78"/>
    <mergeCell ref="AD78:AE78"/>
    <mergeCell ref="AF78:AG78"/>
    <mergeCell ref="AH78:AM78"/>
    <mergeCell ref="AN78:AP78"/>
    <mergeCell ref="AQ78:AS78"/>
    <mergeCell ref="B79:D79"/>
    <mergeCell ref="E79:I79"/>
    <mergeCell ref="J79:M79"/>
    <mergeCell ref="N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M79"/>
    <mergeCell ref="AN79:AP79"/>
    <mergeCell ref="AQ79:AS79"/>
    <mergeCell ref="B80:D80"/>
    <mergeCell ref="E80:I80"/>
    <mergeCell ref="J80:M80"/>
    <mergeCell ref="N80:Q80"/>
    <mergeCell ref="R80:S80"/>
    <mergeCell ref="T80:U80"/>
    <mergeCell ref="V80:W80"/>
    <mergeCell ref="X80:Y80"/>
    <mergeCell ref="Z80:AA80"/>
    <mergeCell ref="AB80:AC80"/>
    <mergeCell ref="AD80:AE80"/>
    <mergeCell ref="AF80:AG80"/>
    <mergeCell ref="AH80:AM80"/>
    <mergeCell ref="AN80:AP80"/>
    <mergeCell ref="AQ80:AS80"/>
    <mergeCell ref="A81:D81"/>
    <mergeCell ref="E81:I81"/>
    <mergeCell ref="J81:M81"/>
    <mergeCell ref="N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M81"/>
    <mergeCell ref="AN81:AP81"/>
    <mergeCell ref="AQ81:AS81"/>
    <mergeCell ref="B82:D82"/>
    <mergeCell ref="E82:I82"/>
    <mergeCell ref="J82:M82"/>
    <mergeCell ref="N82:Q82"/>
    <mergeCell ref="R82:S82"/>
    <mergeCell ref="T82:U82"/>
    <mergeCell ref="V82:W82"/>
    <mergeCell ref="X82:Y82"/>
    <mergeCell ref="Z82:AA82"/>
    <mergeCell ref="AB82:AC82"/>
    <mergeCell ref="AD82:AE82"/>
    <mergeCell ref="AF82:AG82"/>
    <mergeCell ref="AH82:AM82"/>
    <mergeCell ref="AN82:AP82"/>
    <mergeCell ref="AQ82:AS82"/>
    <mergeCell ref="B83:D83"/>
    <mergeCell ref="E83:I83"/>
    <mergeCell ref="J83:M83"/>
    <mergeCell ref="N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M83"/>
    <mergeCell ref="AN83:AP83"/>
    <mergeCell ref="AQ83:AS83"/>
    <mergeCell ref="B84:D84"/>
    <mergeCell ref="E84:I84"/>
    <mergeCell ref="J84:M84"/>
    <mergeCell ref="N84:Q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M84"/>
    <mergeCell ref="AN84:AP84"/>
    <mergeCell ref="AQ84:AS84"/>
    <mergeCell ref="B85:D85"/>
    <mergeCell ref="E85:I85"/>
    <mergeCell ref="J85:M85"/>
    <mergeCell ref="N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M85"/>
    <mergeCell ref="AN85:AP85"/>
    <mergeCell ref="AQ85:AS85"/>
    <mergeCell ref="B86:D86"/>
    <mergeCell ref="E86:I86"/>
    <mergeCell ref="J86:M86"/>
    <mergeCell ref="N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M86"/>
    <mergeCell ref="AN86:AP86"/>
    <mergeCell ref="AQ86:AS86"/>
    <mergeCell ref="B87:D87"/>
    <mergeCell ref="E87:I87"/>
    <mergeCell ref="J87:M87"/>
    <mergeCell ref="N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M87"/>
    <mergeCell ref="AN87:AP87"/>
    <mergeCell ref="AQ87:AS87"/>
    <mergeCell ref="B88:D88"/>
    <mergeCell ref="E88:I88"/>
    <mergeCell ref="J88:M88"/>
    <mergeCell ref="N88:Q88"/>
    <mergeCell ref="R88:S88"/>
    <mergeCell ref="T88:U88"/>
    <mergeCell ref="V88:W88"/>
    <mergeCell ref="X88:Y88"/>
    <mergeCell ref="Z88:AA88"/>
    <mergeCell ref="AB88:AC88"/>
    <mergeCell ref="AD88:AE88"/>
    <mergeCell ref="AF88:AG88"/>
    <mergeCell ref="AH88:AM88"/>
    <mergeCell ref="AN88:AP88"/>
    <mergeCell ref="AQ88:AS88"/>
    <mergeCell ref="B89:D89"/>
    <mergeCell ref="E89:I89"/>
    <mergeCell ref="J89:M89"/>
    <mergeCell ref="N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M89"/>
    <mergeCell ref="AN89:AP89"/>
    <mergeCell ref="AQ89:AS89"/>
    <mergeCell ref="B90:D90"/>
    <mergeCell ref="E90:I90"/>
    <mergeCell ref="J90:M90"/>
    <mergeCell ref="N90:Q90"/>
    <mergeCell ref="R90:S90"/>
    <mergeCell ref="T90:U90"/>
    <mergeCell ref="V90:W90"/>
    <mergeCell ref="X90:Y90"/>
    <mergeCell ref="Z90:AA90"/>
    <mergeCell ref="AB90:AC90"/>
    <mergeCell ref="AD90:AE90"/>
    <mergeCell ref="AF90:AG90"/>
    <mergeCell ref="AH90:AM90"/>
    <mergeCell ref="AN90:AP90"/>
    <mergeCell ref="AQ90:AS90"/>
    <mergeCell ref="B91:D91"/>
    <mergeCell ref="E91:I91"/>
    <mergeCell ref="J91:M91"/>
    <mergeCell ref="N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M91"/>
    <mergeCell ref="AN91:AP91"/>
    <mergeCell ref="AQ91:AS91"/>
    <mergeCell ref="B92:D92"/>
    <mergeCell ref="E92:I92"/>
    <mergeCell ref="J92:M92"/>
    <mergeCell ref="N92:Q92"/>
    <mergeCell ref="R92:S92"/>
    <mergeCell ref="T92:U92"/>
    <mergeCell ref="V92:W92"/>
    <mergeCell ref="X92:Y92"/>
    <mergeCell ref="Z92:AA92"/>
    <mergeCell ref="AB92:AC92"/>
    <mergeCell ref="AD92:AE92"/>
    <mergeCell ref="AF92:AG92"/>
    <mergeCell ref="AH92:AM92"/>
    <mergeCell ref="AN92:AP92"/>
    <mergeCell ref="AQ92:AS92"/>
    <mergeCell ref="B93:D93"/>
    <mergeCell ref="E93:I93"/>
    <mergeCell ref="J93:M93"/>
    <mergeCell ref="N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M93"/>
    <mergeCell ref="AN93:AP93"/>
    <mergeCell ref="AQ93:AS93"/>
    <mergeCell ref="B94:D94"/>
    <mergeCell ref="E94:I94"/>
    <mergeCell ref="J94:M94"/>
    <mergeCell ref="N94:Q94"/>
    <mergeCell ref="R94:S94"/>
    <mergeCell ref="T94:U94"/>
    <mergeCell ref="V94:W94"/>
    <mergeCell ref="X94:Y94"/>
    <mergeCell ref="Z94:AA94"/>
    <mergeCell ref="AB94:AC94"/>
    <mergeCell ref="AD94:AE94"/>
    <mergeCell ref="AF94:AG94"/>
    <mergeCell ref="AH94:AM94"/>
    <mergeCell ref="AN94:AP94"/>
    <mergeCell ref="AQ94:AS94"/>
    <mergeCell ref="B95:D95"/>
    <mergeCell ref="E95:I95"/>
    <mergeCell ref="J95:M95"/>
    <mergeCell ref="N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M95"/>
    <mergeCell ref="AN95:AP95"/>
    <mergeCell ref="AQ95:AS95"/>
    <mergeCell ref="B96:D96"/>
    <mergeCell ref="E96:I96"/>
    <mergeCell ref="J96:M96"/>
    <mergeCell ref="N96:Q96"/>
    <mergeCell ref="R96:S96"/>
    <mergeCell ref="T96:U96"/>
    <mergeCell ref="V96:W96"/>
    <mergeCell ref="X96:Y96"/>
    <mergeCell ref="Z96:AA96"/>
    <mergeCell ref="AB96:AC96"/>
    <mergeCell ref="AD96:AE96"/>
    <mergeCell ref="AF96:AG96"/>
    <mergeCell ref="AH96:AM96"/>
    <mergeCell ref="AN96:AP96"/>
    <mergeCell ref="AQ96:AS96"/>
    <mergeCell ref="B97:D97"/>
    <mergeCell ref="E97:I97"/>
    <mergeCell ref="J97:M97"/>
    <mergeCell ref="N97:Q97"/>
    <mergeCell ref="R97:S97"/>
    <mergeCell ref="T97:U97"/>
    <mergeCell ref="V97:W97"/>
    <mergeCell ref="X97:Y97"/>
    <mergeCell ref="Z97:AA97"/>
    <mergeCell ref="AB97:AC97"/>
    <mergeCell ref="AD97:AE97"/>
    <mergeCell ref="AF97:AG97"/>
    <mergeCell ref="AH97:AM97"/>
    <mergeCell ref="AN97:AP97"/>
    <mergeCell ref="AQ97:AS97"/>
    <mergeCell ref="B98:D98"/>
    <mergeCell ref="E98:I98"/>
    <mergeCell ref="J98:M98"/>
    <mergeCell ref="N98:Q98"/>
    <mergeCell ref="R98:S98"/>
    <mergeCell ref="T98:U98"/>
    <mergeCell ref="V98:W98"/>
    <mergeCell ref="X98:Y98"/>
    <mergeCell ref="Z98:AA98"/>
    <mergeCell ref="AB98:AC98"/>
    <mergeCell ref="AD98:AE98"/>
    <mergeCell ref="AF98:AG98"/>
    <mergeCell ref="AH98:AM98"/>
    <mergeCell ref="AN98:AP98"/>
    <mergeCell ref="AQ98:AS98"/>
    <mergeCell ref="B99:D99"/>
    <mergeCell ref="E99:I99"/>
    <mergeCell ref="J99:M99"/>
    <mergeCell ref="N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M99"/>
    <mergeCell ref="AN99:AP99"/>
    <mergeCell ref="AQ99:AS99"/>
    <mergeCell ref="B100:D100"/>
    <mergeCell ref="E100:I100"/>
    <mergeCell ref="J100:M100"/>
    <mergeCell ref="N100:Q100"/>
    <mergeCell ref="R100:S100"/>
    <mergeCell ref="T100:U100"/>
    <mergeCell ref="V100:W100"/>
    <mergeCell ref="X100:Y100"/>
    <mergeCell ref="Z100:AA100"/>
    <mergeCell ref="AB100:AC100"/>
    <mergeCell ref="AD100:AE100"/>
    <mergeCell ref="AF100:AG100"/>
    <mergeCell ref="AH100:AM100"/>
    <mergeCell ref="AN100:AP100"/>
    <mergeCell ref="AQ100:AS100"/>
    <mergeCell ref="A101:D101"/>
    <mergeCell ref="E101:I101"/>
    <mergeCell ref="J101:M101"/>
    <mergeCell ref="N101:Q101"/>
    <mergeCell ref="R101:S101"/>
    <mergeCell ref="T101:U101"/>
    <mergeCell ref="V101:W101"/>
    <mergeCell ref="X101:Y101"/>
    <mergeCell ref="Z101:AA101"/>
    <mergeCell ref="AB101:AC101"/>
    <mergeCell ref="AD101:AE101"/>
    <mergeCell ref="AF101:AG101"/>
    <mergeCell ref="AH101:AM101"/>
    <mergeCell ref="AN101:AP101"/>
    <mergeCell ref="AQ101:AS101"/>
    <mergeCell ref="A102:D102"/>
    <mergeCell ref="E102:I102"/>
    <mergeCell ref="J102:M102"/>
    <mergeCell ref="N102:Q102"/>
    <mergeCell ref="R102:S102"/>
    <mergeCell ref="T102:U102"/>
    <mergeCell ref="V102:W102"/>
    <mergeCell ref="X102:Y102"/>
    <mergeCell ref="Z102:AA102"/>
    <mergeCell ref="AB102:AC102"/>
    <mergeCell ref="AD102:AE102"/>
    <mergeCell ref="AF102:AG102"/>
    <mergeCell ref="AH102:AM102"/>
    <mergeCell ref="AN102:AP102"/>
    <mergeCell ref="AQ102:AS102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&amp;C第1页，共7页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分户清单-种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