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<sst xmlns="http://schemas.openxmlformats.org/spreadsheetml/2006/main" count="35" uniqueCount="35">
  <si>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</si>
  <si>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052321110303160105000007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</si>
  <si>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辽宁省盘锦市兴隆台区新工街道牛官村村民委员会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所在村名：盘锦市兴隆台区新工街道牛官村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</si>
  <si>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辽宁省盘锦市兴隆台区新工街道牛官村张治凯等2户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</si>
  <si>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</si>
  <si>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</si>
  <si>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</si>
  <si>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</si>
  <si>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</si>
  <si>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</si>
  <si>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</si>
  <si>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</si>
  <si>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</si>
  <si>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</si>
  <si>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</si>
  <si>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</si>
  <si>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</si>
  <si>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</si>
  <si>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</si>
  <si>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</si>
  <si>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</si>
  <si>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张治凯</t>
  </si>
  <si>
    <t>211111197212****12</t>
  </si>
  <si>
    <t>13082****40</t>
  </si>
  <si>
    <t>牛官村一组</t>
  </si>
  <si>
    <t>6214493006600****02</t>
  </si>
  <si>
    <t>辽宁省农村信用社</t>
  </si>
  <si>
    <t>张艳丽</t>
  </si>
  <si>
    <t>211103196711****29</t>
  </si>
  <si>
    <t>15541****39</t>
  </si>
  <si>
    <t>牛官村二组</t>
  </si>
  <si>
    <t>6231611400001****64</t>
  </si>
  <si>
    <t>盘锦银行</t>
  </si>
  <si>
    <t xml:space="preserve">合计 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</si>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</sst>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10"/>
  <sheetViews>
    <sheetView tabSelected="1" zoomScale="90" zoomScaleNormal="90" workbookViewId="0">
      <selection activeCell="AA19" sqref="AA19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2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/>
      <c r="F7" s="15"/>
      <c r="G7" s="15"/>
      <c r="H7" s="15"/>
      <c r="I7" s="15"/>
      <c r="J7" s="41" t="s">
        <v>22</v>
      </c>
      <c r="K7" s="14"/>
      <c r="L7" s="14"/>
      <c r="M7" s="14"/>
      <c r="N7" s="14" t="s">
        <v>23</v>
      </c>
      <c r="O7" s="14"/>
      <c r="P7" s="14"/>
      <c r="Q7" s="14"/>
      <c r="R7" s="14" t="s">
        <v>24</v>
      </c>
      <c r="S7" s="14"/>
      <c r="T7" s="18">
        <v>90.6</v>
      </c>
      <c r="U7" s="14"/>
      <c r="V7" s="18">
        <v>90.6</v>
      </c>
      <c r="W7" s="14"/>
      <c r="X7" s="14">
        <f>T7*650</f>
        <v>58890</v>
      </c>
      <c r="Y7" s="14"/>
      <c r="Z7" s="14">
        <f>T7*26.65</f>
        <v>2414.49</v>
      </c>
      <c r="AA7" s="14"/>
      <c r="AB7" s="29">
        <v>0.8</v>
      </c>
      <c r="AC7" s="14"/>
      <c r="AD7" s="30">
        <f>Z7*0.8</f>
        <v>1931.592</v>
      </c>
      <c r="AE7" s="27"/>
      <c r="AF7" s="28">
        <f>Z7*0.2</f>
        <v>482.898</v>
      </c>
      <c r="AG7" s="14"/>
      <c r="AH7" s="32" t="s">
        <v>25</v>
      </c>
      <c r="AI7" s="32"/>
      <c r="AJ7" s="32"/>
      <c r="AK7" s="32"/>
      <c r="AL7" s="32"/>
      <c r="AM7" s="32"/>
      <c r="AN7" s="14" t="s">
        <v>26</v>
      </c>
      <c r="AO7" s="14"/>
      <c r="AP7" s="14"/>
      <c r="AQ7" s="14"/>
      <c r="AR7" s="14"/>
      <c r="AS7" s="24"/>
      <c r="AT7" s="38"/>
    </row>
    <row r="8" s="1" customFormat="1" ht="24" customHeight="1" spans="1:46">
      <c r="A8" s="14">
        <v>2</v>
      </c>
      <c r="B8" s="14" t="s">
        <v>27</v>
      </c>
      <c r="C8" s="14"/>
      <c r="D8" s="14"/>
      <c r="E8" s="15"/>
      <c r="F8" s="15"/>
      <c r="G8" s="15"/>
      <c r="H8" s="15"/>
      <c r="I8" s="15"/>
      <c r="J8" s="14" t="s">
        <v>28</v>
      </c>
      <c r="K8" s="14"/>
      <c r="L8" s="14"/>
      <c r="M8" s="14"/>
      <c r="N8" s="14" t="s">
        <v>29</v>
      </c>
      <c r="O8" s="14"/>
      <c r="P8" s="14"/>
      <c r="Q8" s="14"/>
      <c r="R8" s="14" t="s">
        <v>30</v>
      </c>
      <c r="S8" s="14"/>
      <c r="T8" s="18">
        <v>70</v>
      </c>
      <c r="U8" s="14"/>
      <c r="V8" s="18">
        <v>70</v>
      </c>
      <c r="W8" s="14"/>
      <c r="X8" s="14">
        <f>T8*650</f>
        <v>45500</v>
      </c>
      <c r="Y8" s="14"/>
      <c r="Z8" s="14">
        <f>T8*26.65</f>
        <v>1865.5</v>
      </c>
      <c r="AA8" s="14"/>
      <c r="AB8" s="29">
        <v>0.8</v>
      </c>
      <c r="AC8" s="14"/>
      <c r="AD8" s="30">
        <f>Z8*0.8</f>
        <v>1492.4</v>
      </c>
      <c r="AE8" s="27"/>
      <c r="AF8" s="28">
        <f>Z8*0.2</f>
        <v>373.1</v>
      </c>
      <c r="AG8" s="14"/>
      <c r="AH8" s="32" t="s">
        <v>31</v>
      </c>
      <c r="AI8" s="32"/>
      <c r="AJ8" s="32"/>
      <c r="AK8" s="32"/>
      <c r="AL8" s="32"/>
      <c r="AM8" s="32"/>
      <c r="AN8" s="14" t="s">
        <v>32</v>
      </c>
      <c r="AO8" s="14"/>
      <c r="AP8" s="14"/>
      <c r="AQ8" s="14"/>
      <c r="AR8" s="14"/>
      <c r="AS8" s="24"/>
      <c r="AT8" s="38"/>
    </row>
    <row r="9" ht="24" customHeight="1" spans="1:46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4"/>
      <c r="K9" s="14"/>
      <c r="L9" s="14"/>
      <c r="M9" s="14"/>
      <c r="N9" s="14"/>
      <c r="O9" s="14"/>
      <c r="P9" s="14"/>
      <c r="Q9" s="14"/>
      <c r="R9" s="14"/>
      <c r="S9" s="14"/>
      <c r="T9" s="14">
        <v>160.6</v>
      </c>
      <c r="U9" s="14"/>
      <c r="V9" s="14">
        <v>160.6</v>
      </c>
      <c r="W9" s="14"/>
      <c r="X9" s="14">
        <f>SUM(X7:X8)</f>
        <v>104390</v>
      </c>
      <c r="Y9" s="14"/>
      <c r="Z9" s="14">
        <f>SUM(Z7:Z8)</f>
        <v>4279.99</v>
      </c>
      <c r="AA9" s="14"/>
      <c r="AB9" s="14"/>
      <c r="AC9" s="14"/>
      <c r="AD9" s="30">
        <f>SUM(AD7:AD8)</f>
        <v>3423.992</v>
      </c>
      <c r="AE9" s="27"/>
      <c r="AF9" s="28">
        <f>SUM(AF7:AF8)</f>
        <v>855.998</v>
      </c>
      <c r="AG9" s="14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9"/>
      <c r="AT9" s="40"/>
    </row>
    <row r="10" s="2" customFormat="1" ht="24" customHeight="1" spans="1:46">
      <c r="A10" s="17" t="s">
        <v>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31"/>
      <c r="AE10" s="31"/>
      <c r="AF10" s="31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</sheetData>
  <mergeCells count="6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A10:AT10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