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分户清单-种" sheetId="4" r:id="rId1"/>
  </sheets>
  <calcPr calcId="144525"/>
</workbook>
</file>

<file path=xl/sharedStrings.xml><?xml version="1.0" encoding="utf-8"?>
<sst xmlns="http://schemas.openxmlformats.org/spreadsheetml/2006/main" count="206" uniqueCount="127">
  <si>
    <r>
      <rPr>
        <sz val="10.5"/>
        <rFont val="宋体"/>
        <charset val="134"/>
      </rPr>
      <t xml:space="preserve">                                             </t>
    </r>
    <r>
      <rPr>
        <b/>
        <sz val="15"/>
        <rFont val="黑体"/>
        <charset val="134"/>
      </rPr>
      <t>种植业保险分户投保清单</t>
    </r>
    <r>
      <rPr>
        <sz val="14"/>
        <rFont val="黑体"/>
        <charset val="134"/>
      </rPr>
      <t xml:space="preserve"> </t>
    </r>
    <r>
      <rPr>
        <b/>
        <sz val="14"/>
        <rFont val="黑体"/>
        <charset val="134"/>
      </rPr>
      <t xml:space="preserve"> </t>
    </r>
    <r>
      <rPr>
        <sz val="12"/>
        <rFont val="黑体"/>
        <charset val="134"/>
      </rPr>
      <t xml:space="preserve">               （内部凭证 仅供承保使用）</t>
    </r>
  </si>
  <si>
    <r>
      <rPr>
        <sz val="10.5"/>
        <rFont val="宋体"/>
        <charset val="134"/>
      </rPr>
      <t xml:space="preserve">尊敬的投保人/投保组织者，本分户投保清单为 </t>
    </r>
    <r>
      <rPr>
        <u/>
        <sz val="10.5"/>
        <rFont val="宋体"/>
        <charset val="134"/>
      </rPr>
      <t>052321110303160105000117</t>
    </r>
    <r>
      <rPr>
        <sz val="10.5"/>
        <rFont val="宋体"/>
        <charset val="134"/>
      </rPr>
      <t xml:space="preserve"> 号投保单的组成部分，请您如实、详细填写，签字确认前，请仔细阅读扉页提示内容。</t>
    </r>
  </si>
  <si>
    <r>
      <rPr>
        <sz val="10.5"/>
        <rFont val="宋体"/>
        <charset val="134"/>
      </rPr>
      <t>投保组织者：</t>
    </r>
    <r>
      <rPr>
        <u/>
        <sz val="10"/>
        <rFont val="宋体"/>
        <charset val="134"/>
      </rPr>
      <t xml:space="preserve"> 国营兴隆农场胡家分场   </t>
    </r>
    <r>
      <rPr>
        <sz val="10"/>
        <rFont val="宋体"/>
        <charset val="134"/>
      </rPr>
      <t xml:space="preserve"> 投保险种：</t>
    </r>
    <r>
      <rPr>
        <u/>
        <sz val="10"/>
        <rFont val="宋体"/>
        <charset val="134"/>
      </rPr>
      <t xml:space="preserve"> 水稻保险</t>
    </r>
    <r>
      <rPr>
        <sz val="10"/>
        <rFont val="宋体"/>
        <charset val="134"/>
      </rPr>
      <t xml:space="preserve">  投保作物：中稻  所在村名：盘锦市兴隆台区惠宾街道胡家村</t>
    </r>
  </si>
  <si>
    <r>
      <rPr>
        <sz val="10.5"/>
        <rFont val="宋体"/>
        <charset val="134"/>
      </rPr>
      <t>投保人：</t>
    </r>
    <r>
      <rPr>
        <u/>
        <sz val="10"/>
        <rFont val="宋体"/>
        <charset val="134"/>
      </rPr>
      <t xml:space="preserve">盘锦市兴隆台区国营兴隆农场胡家分场雍文勇等26户 </t>
    </r>
    <r>
      <rPr>
        <sz val="10"/>
        <rFont val="宋体"/>
        <charset val="134"/>
      </rPr>
      <t xml:space="preserve"> 单位保额：</t>
    </r>
    <r>
      <rPr>
        <u/>
        <sz val="10"/>
        <rFont val="宋体"/>
        <charset val="134"/>
      </rPr>
      <t xml:space="preserve"> 650 </t>
    </r>
    <r>
      <rPr>
        <sz val="10"/>
        <rFont val="宋体"/>
        <charset val="134"/>
      </rPr>
      <t>元   保险费率</t>
    </r>
    <r>
      <rPr>
        <u/>
        <sz val="10"/>
        <rFont val="宋体"/>
        <charset val="134"/>
      </rPr>
      <t xml:space="preserve"> 4.1 </t>
    </r>
    <r>
      <rPr>
        <sz val="10"/>
        <rFont val="宋体"/>
        <charset val="134"/>
      </rPr>
      <t>%        单位保费：</t>
    </r>
    <r>
      <rPr>
        <u/>
        <sz val="10"/>
        <rFont val="宋体"/>
        <charset val="134"/>
      </rPr>
      <t>26.65</t>
    </r>
    <r>
      <rPr>
        <sz val="10"/>
        <rFont val="宋体"/>
        <charset val="134"/>
      </rPr>
      <t xml:space="preserve"> 元</t>
    </r>
  </si>
  <si>
    <t>序号</t>
  </si>
  <si>
    <t>被保险人姓名</t>
  </si>
  <si>
    <t>住址</t>
  </si>
  <si>
    <t>组织机构代码证/身份证号</t>
  </si>
  <si>
    <t>联系电话</t>
  </si>
  <si>
    <t>种植
地点</t>
  </si>
  <si>
    <t>种植数量(亩)</t>
  </si>
  <si>
    <t>保险数量(亩)</t>
  </si>
  <si>
    <t>保险金额(元)</t>
  </si>
  <si>
    <t>总保险费(元)</t>
  </si>
  <si>
    <t>财政补贴比例</t>
  </si>
  <si>
    <t>财政补贴金额（元）</t>
  </si>
  <si>
    <t>农户自缴保费(元)</t>
  </si>
  <si>
    <t>银行账号/一卡通号码</t>
  </si>
  <si>
    <t>开户行名称</t>
  </si>
  <si>
    <t>被保险人
签字</t>
  </si>
  <si>
    <t>备注</t>
  </si>
  <si>
    <t>雍文勇</t>
  </si>
  <si>
    <t>惠宾街道胡家村</t>
  </si>
  <si>
    <t>211121195606****14</t>
  </si>
  <si>
    <t>13130****28</t>
  </si>
  <si>
    <t>胡家村胡家组</t>
  </si>
  <si>
    <t>5947110101******56</t>
  </si>
  <si>
    <t>辽宁省农村信用合作联社</t>
  </si>
  <si>
    <t>邹吉伍</t>
  </si>
  <si>
    <t>211121197205****11</t>
  </si>
  <si>
    <t>15742****76</t>
  </si>
  <si>
    <t>胡家村陈家组</t>
  </si>
  <si>
    <t>5947110101******35</t>
  </si>
  <si>
    <t>王树国</t>
  </si>
  <si>
    <t>211121195812****3X</t>
  </si>
  <si>
    <t>15942****48</t>
  </si>
  <si>
    <t>5947110101******18</t>
  </si>
  <si>
    <t>陈宝卫</t>
  </si>
  <si>
    <t>211121196801****19</t>
  </si>
  <si>
    <t>18742****05</t>
  </si>
  <si>
    <t>5947110101******21</t>
  </si>
  <si>
    <t>苏文成</t>
  </si>
  <si>
    <t>211121196511****11</t>
  </si>
  <si>
    <t>15904****65</t>
  </si>
  <si>
    <t>5947110101******68</t>
  </si>
  <si>
    <t>王东旭</t>
  </si>
  <si>
    <t>211121196901****35</t>
  </si>
  <si>
    <t>13030****98</t>
  </si>
  <si>
    <t>5947110101******51</t>
  </si>
  <si>
    <t>胡宪伟</t>
  </si>
  <si>
    <t>211121196707****36</t>
  </si>
  <si>
    <t>13020****87</t>
  </si>
  <si>
    <t>5947110101******86</t>
  </si>
  <si>
    <t>谭关宏</t>
  </si>
  <si>
    <t>211121195801****16</t>
  </si>
  <si>
    <t>13130****81</t>
  </si>
  <si>
    <t>许松岭</t>
  </si>
  <si>
    <t>211121196211****12</t>
  </si>
  <si>
    <t>13082****43</t>
  </si>
  <si>
    <t>5947110101******16</t>
  </si>
  <si>
    <t>胡志文</t>
  </si>
  <si>
    <t>211121196609****38</t>
  </si>
  <si>
    <t>18704****00</t>
  </si>
  <si>
    <t>李树彪</t>
  </si>
  <si>
    <t>211121196806****32</t>
  </si>
  <si>
    <t>15142****21</t>
  </si>
  <si>
    <t>胡家村李家组</t>
  </si>
  <si>
    <t>5947110101******01</t>
  </si>
  <si>
    <t>甄宪英</t>
  </si>
  <si>
    <t>211121196706****26</t>
  </si>
  <si>
    <t>15142****54</t>
  </si>
  <si>
    <t>5947110101******88</t>
  </si>
  <si>
    <t>赵宪久</t>
  </si>
  <si>
    <t>211121194812****15</t>
  </si>
  <si>
    <t>15142****68</t>
  </si>
  <si>
    <t>李连智</t>
  </si>
  <si>
    <t>211121197008****38</t>
  </si>
  <si>
    <t>13008****58</t>
  </si>
  <si>
    <t>5947110101******87</t>
  </si>
  <si>
    <t>单页小计</t>
  </si>
  <si>
    <t>张怀</t>
  </si>
  <si>
    <t>211121195609****13</t>
  </si>
  <si>
    <t>13942****87</t>
  </si>
  <si>
    <t>5947110101******97</t>
  </si>
  <si>
    <t>胡宪刚</t>
  </si>
  <si>
    <t>211121196503****18</t>
  </si>
  <si>
    <t>13028****01</t>
  </si>
  <si>
    <t>5947110101******83</t>
  </si>
  <si>
    <t>李树智</t>
  </si>
  <si>
    <t>211121197010****13</t>
  </si>
  <si>
    <t>15942****58</t>
  </si>
  <si>
    <t>李树恒</t>
  </si>
  <si>
    <t>211121196506****16</t>
  </si>
  <si>
    <t>13942****59</t>
  </si>
  <si>
    <t>徐红琴</t>
  </si>
  <si>
    <t>211121197301****25</t>
  </si>
  <si>
    <t>15242****86</t>
  </si>
  <si>
    <t>5947110101******55</t>
  </si>
  <si>
    <t>黄中峰</t>
  </si>
  <si>
    <t>211121196602****12</t>
  </si>
  <si>
    <t>15004****64</t>
  </si>
  <si>
    <t>5947110101******31</t>
  </si>
  <si>
    <t>胡志环</t>
  </si>
  <si>
    <t>211103196309****22</t>
  </si>
  <si>
    <t>15694****08</t>
  </si>
  <si>
    <t>5947110101******90</t>
  </si>
  <si>
    <t>白玉军</t>
  </si>
  <si>
    <t>211121196908****19</t>
  </si>
  <si>
    <t>15542****19</t>
  </si>
  <si>
    <t>5947110101******15</t>
  </si>
  <si>
    <t>胡秀珍</t>
  </si>
  <si>
    <t>211121196209****21</t>
  </si>
  <si>
    <t>13154****90</t>
  </si>
  <si>
    <t>5947110101******10</t>
  </si>
  <si>
    <t>陈宝贵</t>
  </si>
  <si>
    <t>211121196111****18</t>
  </si>
  <si>
    <t>15724****18</t>
  </si>
  <si>
    <t>5947110101******82</t>
  </si>
  <si>
    <t>李会军</t>
  </si>
  <si>
    <t>211121197311****17</t>
  </si>
  <si>
    <t>15204****25</t>
  </si>
  <si>
    <t>5947110101******60</t>
  </si>
  <si>
    <t>李会祥</t>
  </si>
  <si>
    <t>211121197702****19</t>
  </si>
  <si>
    <t>15204****60</t>
  </si>
  <si>
    <t>5947110101******06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</si>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</sst>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1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.5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name val="黑体"/>
      <charset val="134"/>
    </font>
    <font>
      <sz val="14"/>
      <name val="黑体"/>
      <charset val="134"/>
    </font>
    <font>
      <b/>
      <sz val="14"/>
      <name val="黑体"/>
      <charset val="134"/>
    </font>
    <font>
      <sz val="12"/>
      <name val="黑体"/>
      <charset val="134"/>
    </font>
    <font>
      <u/>
      <sz val="10.5"/>
      <name val="宋体"/>
      <charset val="134"/>
    </font>
    <font>
      <u/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1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20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21" applyNumberFormat="0" applyFill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22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23" applyNumberFormat="0" applyAlignment="0" applyProtection="0">
      <alignment vertical="center"/>
    </xf>
    <xf numFmtId="0" fontId="19" fillId="11" borderId="19" applyNumberFormat="0" applyAlignment="0" applyProtection="0">
      <alignment vertical="center"/>
    </xf>
    <xf numFmtId="0" fontId="20" fillId="12" borderId="24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25" applyNumberFormat="0" applyFill="0" applyAlignment="0" applyProtection="0">
      <alignment vertical="center"/>
    </xf>
    <xf numFmtId="0" fontId="22" fillId="0" borderId="26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0" xfId="0" applyFont="1" applyFill="1" applyAlignment="1"/>
    <xf numFmtId="176" fontId="1" fillId="0" borderId="0" xfId="0" applyNumberFormat="1" applyFont="1" applyFill="1" applyAlignment="1"/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/>
    </xf>
    <xf numFmtId="0" fontId="2" fillId="0" borderId="5" xfId="0" applyFont="1" applyFill="1" applyBorder="1" applyAlignment="1">
      <alignment horizontal="left"/>
    </xf>
    <xf numFmtId="0" fontId="2" fillId="0" borderId="6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2" fillId="0" borderId="6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center" vertical="center" wrapText="1"/>
    </xf>
    <xf numFmtId="49" fontId="3" fillId="0" borderId="7" xfId="0" applyNumberFormat="1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7" xfId="0" applyNumberFormat="1" applyFont="1" applyFill="1" applyBorder="1" applyAlignment="1">
      <alignment horizontal="center" vertical="center" wrapText="1"/>
    </xf>
    <xf numFmtId="176" fontId="3" fillId="0" borderId="7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/>
    </xf>
    <xf numFmtId="176" fontId="2" fillId="0" borderId="3" xfId="0" applyNumberFormat="1" applyFont="1" applyFill="1" applyBorder="1" applyAlignment="1">
      <alignment horizontal="center"/>
    </xf>
    <xf numFmtId="176" fontId="2" fillId="0" borderId="5" xfId="0" applyNumberFormat="1" applyFont="1" applyFill="1" applyBorder="1" applyAlignment="1">
      <alignment horizontal="left"/>
    </xf>
    <xf numFmtId="176" fontId="2" fillId="0" borderId="0" xfId="0" applyNumberFormat="1" applyFont="1" applyFill="1" applyBorder="1" applyAlignment="1">
      <alignment horizontal="left"/>
    </xf>
    <xf numFmtId="176" fontId="2" fillId="0" borderId="0" xfId="0" applyNumberFormat="1" applyFont="1" applyFill="1" applyBorder="1" applyAlignment="1">
      <alignment horizontal="left" vertical="center"/>
    </xf>
    <xf numFmtId="176" fontId="3" fillId="0" borderId="8" xfId="0" applyNumberFormat="1" applyFont="1" applyFill="1" applyBorder="1" applyAlignment="1">
      <alignment horizontal="center" vertical="center" wrapText="1"/>
    </xf>
    <xf numFmtId="176" fontId="3" fillId="0" borderId="10" xfId="0" applyNumberFormat="1" applyFont="1" applyFill="1" applyBorder="1" applyAlignment="1">
      <alignment horizontal="center" vertical="center" wrapText="1"/>
    </xf>
    <xf numFmtId="9" fontId="3" fillId="0" borderId="7" xfId="0" applyNumberFormat="1" applyFont="1" applyFill="1" applyBorder="1" applyAlignment="1">
      <alignment horizontal="center" vertical="center" wrapText="1"/>
    </xf>
    <xf numFmtId="176" fontId="3" fillId="0" borderId="9" xfId="0" applyNumberFormat="1" applyFont="1" applyFill="1" applyBorder="1" applyAlignment="1">
      <alignment horizontal="center" vertical="center" wrapText="1"/>
    </xf>
    <xf numFmtId="49" fontId="4" fillId="0" borderId="7" xfId="0" applyNumberFormat="1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wrapText="1"/>
    </xf>
    <xf numFmtId="0" fontId="2" fillId="0" borderId="11" xfId="0" applyFont="1" applyFill="1" applyBorder="1" applyAlignment="1">
      <alignment horizontal="center"/>
    </xf>
    <xf numFmtId="0" fontId="2" fillId="0" borderId="12" xfId="0" applyFont="1" applyFill="1" applyBorder="1" applyAlignment="1">
      <alignment horizontal="center"/>
    </xf>
    <xf numFmtId="0" fontId="2" fillId="0" borderId="13" xfId="0" applyFont="1" applyFill="1" applyBorder="1" applyAlignment="1">
      <alignment horizontal="left"/>
    </xf>
    <xf numFmtId="0" fontId="3" fillId="0" borderId="7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vertical="center"/>
    </xf>
    <xf numFmtId="0" fontId="1" fillId="0" borderId="14" xfId="0" applyFont="1" applyFill="1" applyBorder="1" applyAlignment="1">
      <alignment vertical="center"/>
    </xf>
    <xf numFmtId="0" fontId="3" fillId="0" borderId="15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vertical="center"/>
    </xf>
    <xf numFmtId="0" fontId="3" fillId="0" borderId="17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vertical="center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wrapText="1"/>
    </xf>
    <xf numFmtId="0" fontId="1" fillId="0" borderId="17" xfId="0" applyFont="1" applyFill="1" applyBorder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19</xdr:col>
      <xdr:colOff>27940</xdr:colOff>
      <xdr:row>1</xdr:row>
      <xdr:rowOff>109855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3664585" cy="4051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AT35"/>
  <sheetViews>
    <sheetView tabSelected="1" zoomScale="90" zoomScaleNormal="90" workbookViewId="0">
      <selection activeCell="AX15" sqref="AX15"/>
    </sheetView>
  </sheetViews>
  <sheetFormatPr defaultColWidth="9" defaultRowHeight="27" customHeight="1"/>
  <cols>
    <col min="1" max="1" width="3.875" style="2" customWidth="1"/>
    <col min="2" max="2" width="2.34166666666667" style="2" customWidth="1"/>
    <col min="3" max="3" width="2.33333333333333" style="2" customWidth="1"/>
    <col min="4" max="4" width="1.55" style="2" customWidth="1"/>
    <col min="5" max="5" width="2.34166666666667" style="2" customWidth="1"/>
    <col min="6" max="6" width="2.18333333333333" style="2" customWidth="1"/>
    <col min="7" max="7" width="1.4" style="2" customWidth="1"/>
    <col min="8" max="8" width="1.71666666666667" style="2" customWidth="1"/>
    <col min="9" max="9" width="2.03333333333333" style="2" customWidth="1"/>
    <col min="10" max="10" width="2.65833333333333" style="2" customWidth="1"/>
    <col min="11" max="11" width="1.25" style="2" customWidth="1"/>
    <col min="12" max="12" width="2.18333333333333" style="2" customWidth="1"/>
    <col min="13" max="13" width="3.625" style="2" customWidth="1"/>
    <col min="14" max="14" width="1.71666666666667" style="2" customWidth="1"/>
    <col min="15" max="15" width="2.34166666666667" style="2" customWidth="1"/>
    <col min="16" max="16" width="3.28333333333333" style="2" customWidth="1"/>
    <col min="17" max="17" width="3.05" style="2" customWidth="1"/>
    <col min="18" max="18" width="3.625" style="2" customWidth="1"/>
    <col min="19" max="19" width="4.21666666666667" style="2" customWidth="1"/>
    <col min="20" max="20" width="2.5" style="2" customWidth="1"/>
    <col min="21" max="21" width="4.99166666666667" style="2" customWidth="1"/>
    <col min="22" max="22" width="4.05833333333333" style="2" customWidth="1"/>
    <col min="23" max="23" width="3.05833333333333" style="2" customWidth="1"/>
    <col min="24" max="24" width="3.75" style="2" customWidth="1"/>
    <col min="25" max="25" width="6.38333333333333" style="2" customWidth="1"/>
    <col min="26" max="26" width="3.625" style="2" customWidth="1"/>
    <col min="27" max="27" width="5.55" style="2" customWidth="1"/>
    <col min="28" max="28" width="3.9" style="2" customWidth="1"/>
    <col min="29" max="29" width="2.19166666666667" style="2" customWidth="1"/>
    <col min="30" max="30" width="3.625" style="3" customWidth="1"/>
    <col min="31" max="31" width="5.93333333333333" style="3" customWidth="1"/>
    <col min="32" max="32" width="3.275" style="3" customWidth="1"/>
    <col min="33" max="33" width="4.21666666666667" style="2" customWidth="1"/>
    <col min="34" max="34" width="1.71666666666667" style="2" customWidth="1"/>
    <col min="35" max="35" width="1.55833333333333" style="2" customWidth="1"/>
    <col min="36" max="36" width="2.025" style="2" customWidth="1"/>
    <col min="37" max="37" width="0.941666666666667" style="2" customWidth="1"/>
    <col min="38" max="38" width="1.56666666666667" style="2" customWidth="1"/>
    <col min="39" max="39" width="3.125" style="2" customWidth="1"/>
    <col min="40" max="40" width="3.625" style="2" customWidth="1"/>
    <col min="41" max="41" width="3.125" style="2" customWidth="1"/>
    <col min="42" max="42" width="2.96666666666667" style="2" customWidth="1"/>
    <col min="43" max="43" width="3.625" style="2" customWidth="1"/>
    <col min="44" max="44" width="2.80833333333333" style="2" customWidth="1"/>
    <col min="45" max="45" width="3.625" style="2" customWidth="1"/>
    <col min="46" max="46" width="4.20833333333333" style="2" customWidth="1"/>
  </cols>
  <sheetData>
    <row r="1" ht="23.25" customHeight="1" spans="1:46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21"/>
      <c r="AE1" s="21"/>
      <c r="AF1" s="21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34"/>
    </row>
    <row r="2" ht="22.5" customHeight="1" spans="1:46">
      <c r="A2" s="5" t="s">
        <v>0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22"/>
      <c r="AE2" s="22"/>
      <c r="AF2" s="22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35"/>
    </row>
    <row r="3" ht="22.5" customHeight="1" spans="1:46">
      <c r="A3" s="7" t="s">
        <v>1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23"/>
      <c r="AE3" s="23"/>
      <c r="AF3" s="23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36"/>
    </row>
    <row r="4" ht="22.5" customHeight="1" spans="1:46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24"/>
      <c r="AE4" s="24"/>
      <c r="AF4" s="24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</row>
    <row r="5" ht="22.5" customHeight="1" spans="1:46">
      <c r="A5" s="11" t="s">
        <v>3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25"/>
      <c r="AE5" s="25"/>
      <c r="AF5" s="25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</row>
    <row r="6" ht="39" customHeight="1" spans="1:46">
      <c r="A6" s="13" t="s">
        <v>4</v>
      </c>
      <c r="B6" s="13" t="s">
        <v>5</v>
      </c>
      <c r="C6" s="13"/>
      <c r="D6" s="13"/>
      <c r="E6" s="13" t="s">
        <v>6</v>
      </c>
      <c r="F6" s="13"/>
      <c r="G6" s="13"/>
      <c r="H6" s="13"/>
      <c r="I6" s="13"/>
      <c r="J6" s="13" t="s">
        <v>7</v>
      </c>
      <c r="K6" s="13"/>
      <c r="L6" s="13"/>
      <c r="M6" s="13"/>
      <c r="N6" s="13" t="s">
        <v>8</v>
      </c>
      <c r="O6" s="13"/>
      <c r="P6" s="13"/>
      <c r="Q6" s="13"/>
      <c r="R6" s="13" t="s">
        <v>9</v>
      </c>
      <c r="S6" s="13"/>
      <c r="T6" s="13" t="s">
        <v>10</v>
      </c>
      <c r="U6" s="13"/>
      <c r="V6" s="13" t="s">
        <v>11</v>
      </c>
      <c r="W6" s="13"/>
      <c r="X6" s="13" t="s">
        <v>12</v>
      </c>
      <c r="Y6" s="13"/>
      <c r="Z6" s="16" t="s">
        <v>13</v>
      </c>
      <c r="AA6" s="18"/>
      <c r="AB6" s="16" t="s">
        <v>14</v>
      </c>
      <c r="AC6" s="18"/>
      <c r="AD6" s="26" t="s">
        <v>15</v>
      </c>
      <c r="AE6" s="27"/>
      <c r="AF6" s="20" t="s">
        <v>16</v>
      </c>
      <c r="AG6" s="13"/>
      <c r="AH6" s="13" t="s">
        <v>17</v>
      </c>
      <c r="AI6" s="13"/>
      <c r="AJ6" s="13"/>
      <c r="AK6" s="13"/>
      <c r="AL6" s="13"/>
      <c r="AM6" s="13"/>
      <c r="AN6" s="13" t="s">
        <v>18</v>
      </c>
      <c r="AO6" s="13"/>
      <c r="AP6" s="13"/>
      <c r="AQ6" s="13" t="s">
        <v>19</v>
      </c>
      <c r="AR6" s="13"/>
      <c r="AS6" s="13"/>
      <c r="AT6" s="37" t="s">
        <v>20</v>
      </c>
    </row>
    <row r="7" s="1" customFormat="1" ht="24" customHeight="1" spans="1:46">
      <c r="A7" s="13">
        <v>1</v>
      </c>
      <c r="B7" s="13" t="s">
        <v>21</v>
      </c>
      <c r="C7" s="13"/>
      <c r="D7" s="13"/>
      <c r="E7" s="14" t="s">
        <v>22</v>
      </c>
      <c r="F7" s="14"/>
      <c r="G7" s="14"/>
      <c r="H7" s="14"/>
      <c r="I7" s="14"/>
      <c r="J7" s="13" t="s">
        <v>23</v>
      </c>
      <c r="K7" s="13"/>
      <c r="L7" s="13"/>
      <c r="M7" s="13"/>
      <c r="N7" s="13" t="s">
        <v>24</v>
      </c>
      <c r="O7" s="13"/>
      <c r="P7" s="13"/>
      <c r="Q7" s="13"/>
      <c r="R7" s="13" t="s">
        <v>25</v>
      </c>
      <c r="S7" s="13"/>
      <c r="T7" s="19">
        <v>12.32</v>
      </c>
      <c r="U7" s="20"/>
      <c r="V7" s="19">
        <v>12.32</v>
      </c>
      <c r="W7" s="20"/>
      <c r="X7" s="20">
        <f>T7*650</f>
        <v>8008</v>
      </c>
      <c r="Y7" s="20"/>
      <c r="Z7" s="20">
        <f>T7*26.65</f>
        <v>328.328</v>
      </c>
      <c r="AA7" s="20"/>
      <c r="AB7" s="28">
        <v>0.8</v>
      </c>
      <c r="AC7" s="13"/>
      <c r="AD7" s="29">
        <f>Z7*0.8</f>
        <v>262.6624</v>
      </c>
      <c r="AE7" s="27"/>
      <c r="AF7" s="20">
        <f>Z7*0.2</f>
        <v>65.6656</v>
      </c>
      <c r="AG7" s="13"/>
      <c r="AH7" s="30" t="s">
        <v>26</v>
      </c>
      <c r="AI7" s="30"/>
      <c r="AJ7" s="30"/>
      <c r="AK7" s="30"/>
      <c r="AL7" s="30"/>
      <c r="AM7" s="30"/>
      <c r="AN7" s="31" t="s">
        <v>27</v>
      </c>
      <c r="AO7" s="31"/>
      <c r="AP7" s="31"/>
      <c r="AQ7" s="13"/>
      <c r="AR7" s="13"/>
      <c r="AS7" s="16"/>
      <c r="AT7" s="38"/>
    </row>
    <row r="8" s="1" customFormat="1" ht="24" customHeight="1" spans="1:46">
      <c r="A8" s="13">
        <v>2</v>
      </c>
      <c r="B8" s="13" t="s">
        <v>28</v>
      </c>
      <c r="C8" s="13"/>
      <c r="D8" s="13"/>
      <c r="E8" s="14" t="s">
        <v>22</v>
      </c>
      <c r="F8" s="14"/>
      <c r="G8" s="14"/>
      <c r="H8" s="14"/>
      <c r="I8" s="14"/>
      <c r="J8" s="13" t="s">
        <v>29</v>
      </c>
      <c r="K8" s="13"/>
      <c r="L8" s="13"/>
      <c r="M8" s="13"/>
      <c r="N8" s="13" t="s">
        <v>30</v>
      </c>
      <c r="O8" s="13"/>
      <c r="P8" s="13"/>
      <c r="Q8" s="13"/>
      <c r="R8" s="13" t="s">
        <v>31</v>
      </c>
      <c r="S8" s="13"/>
      <c r="T8" s="19">
        <v>51.62</v>
      </c>
      <c r="U8" s="20"/>
      <c r="V8" s="19">
        <v>51.62</v>
      </c>
      <c r="W8" s="20"/>
      <c r="X8" s="20">
        <f t="shared" ref="X8:X20" si="0">T8*650</f>
        <v>33553</v>
      </c>
      <c r="Y8" s="20"/>
      <c r="Z8" s="20">
        <f t="shared" ref="Z8:Z20" si="1">T8*26.65</f>
        <v>1375.673</v>
      </c>
      <c r="AA8" s="20"/>
      <c r="AB8" s="28">
        <v>0.8</v>
      </c>
      <c r="AC8" s="13"/>
      <c r="AD8" s="29">
        <f t="shared" ref="AD8:AD20" si="2">Z8*0.8</f>
        <v>1100.5384</v>
      </c>
      <c r="AE8" s="27"/>
      <c r="AF8" s="20">
        <f t="shared" ref="AF8:AF20" si="3">Z8*0.2</f>
        <v>275.1346</v>
      </c>
      <c r="AG8" s="13"/>
      <c r="AH8" s="30" t="s">
        <v>32</v>
      </c>
      <c r="AI8" s="30"/>
      <c r="AJ8" s="30"/>
      <c r="AK8" s="30"/>
      <c r="AL8" s="30"/>
      <c r="AM8" s="30"/>
      <c r="AN8" s="31" t="s">
        <v>27</v>
      </c>
      <c r="AO8" s="31"/>
      <c r="AP8" s="31"/>
      <c r="AQ8" s="13"/>
      <c r="AR8" s="13"/>
      <c r="AS8" s="16"/>
      <c r="AT8" s="38"/>
    </row>
    <row r="9" s="1" customFormat="1" ht="24" customHeight="1" spans="1:46">
      <c r="A9" s="13">
        <v>3</v>
      </c>
      <c r="B9" s="13" t="s">
        <v>33</v>
      </c>
      <c r="C9" s="13"/>
      <c r="D9" s="13"/>
      <c r="E9" s="14" t="s">
        <v>22</v>
      </c>
      <c r="F9" s="14"/>
      <c r="G9" s="14"/>
      <c r="H9" s="14"/>
      <c r="I9" s="14"/>
      <c r="J9" s="13" t="s">
        <v>34</v>
      </c>
      <c r="K9" s="13"/>
      <c r="L9" s="13"/>
      <c r="M9" s="13"/>
      <c r="N9" s="13" t="s">
        <v>35</v>
      </c>
      <c r="O9" s="13"/>
      <c r="P9" s="13"/>
      <c r="Q9" s="13"/>
      <c r="R9" s="13" t="s">
        <v>31</v>
      </c>
      <c r="S9" s="13"/>
      <c r="T9" s="19">
        <v>18.39</v>
      </c>
      <c r="U9" s="20"/>
      <c r="V9" s="19">
        <v>18.39</v>
      </c>
      <c r="W9" s="20"/>
      <c r="X9" s="20">
        <f t="shared" si="0"/>
        <v>11953.5</v>
      </c>
      <c r="Y9" s="20"/>
      <c r="Z9" s="20">
        <f t="shared" si="1"/>
        <v>490.0935</v>
      </c>
      <c r="AA9" s="20"/>
      <c r="AB9" s="28">
        <v>0.8</v>
      </c>
      <c r="AC9" s="13"/>
      <c r="AD9" s="29">
        <f t="shared" si="2"/>
        <v>392.0748</v>
      </c>
      <c r="AE9" s="27"/>
      <c r="AF9" s="20">
        <f t="shared" si="3"/>
        <v>98.0187</v>
      </c>
      <c r="AG9" s="13"/>
      <c r="AH9" s="30" t="s">
        <v>36</v>
      </c>
      <c r="AI9" s="30"/>
      <c r="AJ9" s="30"/>
      <c r="AK9" s="30"/>
      <c r="AL9" s="30"/>
      <c r="AM9" s="30"/>
      <c r="AN9" s="31" t="s">
        <v>27</v>
      </c>
      <c r="AO9" s="31"/>
      <c r="AP9" s="31"/>
      <c r="AQ9" s="13"/>
      <c r="AR9" s="13"/>
      <c r="AS9" s="16"/>
      <c r="AT9" s="39"/>
    </row>
    <row r="10" s="1" customFormat="1" ht="24" customHeight="1" spans="1:46">
      <c r="A10" s="13">
        <v>4</v>
      </c>
      <c r="B10" s="13" t="s">
        <v>37</v>
      </c>
      <c r="C10" s="13"/>
      <c r="D10" s="13"/>
      <c r="E10" s="14" t="s">
        <v>22</v>
      </c>
      <c r="F10" s="14"/>
      <c r="G10" s="14"/>
      <c r="H10" s="14"/>
      <c r="I10" s="14"/>
      <c r="J10" s="13" t="s">
        <v>38</v>
      </c>
      <c r="K10" s="13"/>
      <c r="L10" s="13"/>
      <c r="M10" s="13"/>
      <c r="N10" s="13" t="s">
        <v>39</v>
      </c>
      <c r="O10" s="13"/>
      <c r="P10" s="13"/>
      <c r="Q10" s="13"/>
      <c r="R10" s="13" t="s">
        <v>31</v>
      </c>
      <c r="S10" s="13"/>
      <c r="T10" s="19">
        <v>10.51</v>
      </c>
      <c r="U10" s="20"/>
      <c r="V10" s="19">
        <v>10.51</v>
      </c>
      <c r="W10" s="20"/>
      <c r="X10" s="20">
        <f t="shared" si="0"/>
        <v>6831.5</v>
      </c>
      <c r="Y10" s="20"/>
      <c r="Z10" s="20">
        <f t="shared" si="1"/>
        <v>280.0915</v>
      </c>
      <c r="AA10" s="20"/>
      <c r="AB10" s="28">
        <v>0.8</v>
      </c>
      <c r="AC10" s="13"/>
      <c r="AD10" s="29">
        <f t="shared" si="2"/>
        <v>224.0732</v>
      </c>
      <c r="AE10" s="27"/>
      <c r="AF10" s="20">
        <f t="shared" si="3"/>
        <v>56.0183</v>
      </c>
      <c r="AG10" s="13"/>
      <c r="AH10" s="30" t="s">
        <v>40</v>
      </c>
      <c r="AI10" s="30"/>
      <c r="AJ10" s="30"/>
      <c r="AK10" s="30"/>
      <c r="AL10" s="30"/>
      <c r="AM10" s="30"/>
      <c r="AN10" s="31" t="s">
        <v>27</v>
      </c>
      <c r="AO10" s="31"/>
      <c r="AP10" s="31"/>
      <c r="AQ10" s="40"/>
      <c r="AR10" s="40"/>
      <c r="AS10" s="41"/>
      <c r="AT10" s="42"/>
    </row>
    <row r="11" s="1" customFormat="1" ht="24" customHeight="1" spans="1:46">
      <c r="A11" s="13">
        <v>5</v>
      </c>
      <c r="B11" s="13" t="s">
        <v>41</v>
      </c>
      <c r="C11" s="13"/>
      <c r="D11" s="13"/>
      <c r="E11" s="14" t="s">
        <v>22</v>
      </c>
      <c r="F11" s="14"/>
      <c r="G11" s="14"/>
      <c r="H11" s="14"/>
      <c r="I11" s="14"/>
      <c r="J11" s="13" t="s">
        <v>42</v>
      </c>
      <c r="K11" s="13"/>
      <c r="L11" s="13"/>
      <c r="M11" s="13"/>
      <c r="N11" s="13" t="s">
        <v>43</v>
      </c>
      <c r="O11" s="13"/>
      <c r="P11" s="13"/>
      <c r="Q11" s="13"/>
      <c r="R11" s="13" t="s">
        <v>25</v>
      </c>
      <c r="S11" s="13"/>
      <c r="T11" s="19">
        <v>14.27</v>
      </c>
      <c r="U11" s="20"/>
      <c r="V11" s="19">
        <v>14.27</v>
      </c>
      <c r="W11" s="20"/>
      <c r="X11" s="20">
        <f t="shared" si="0"/>
        <v>9275.5</v>
      </c>
      <c r="Y11" s="20"/>
      <c r="Z11" s="20">
        <f t="shared" si="1"/>
        <v>380.2955</v>
      </c>
      <c r="AA11" s="20"/>
      <c r="AB11" s="28">
        <v>0.8</v>
      </c>
      <c r="AC11" s="13"/>
      <c r="AD11" s="29">
        <f t="shared" si="2"/>
        <v>304.2364</v>
      </c>
      <c r="AE11" s="27"/>
      <c r="AF11" s="20">
        <f t="shared" si="3"/>
        <v>76.0591</v>
      </c>
      <c r="AG11" s="13"/>
      <c r="AH11" s="30" t="s">
        <v>44</v>
      </c>
      <c r="AI11" s="30"/>
      <c r="AJ11" s="30"/>
      <c r="AK11" s="30"/>
      <c r="AL11" s="30"/>
      <c r="AM11" s="30"/>
      <c r="AN11" s="31" t="s">
        <v>27</v>
      </c>
      <c r="AO11" s="31"/>
      <c r="AP11" s="31"/>
      <c r="AQ11" s="13"/>
      <c r="AR11" s="13"/>
      <c r="AS11" s="13"/>
      <c r="AT11" s="38"/>
    </row>
    <row r="12" s="1" customFormat="1" ht="24" customHeight="1" spans="1:46">
      <c r="A12" s="13">
        <v>6</v>
      </c>
      <c r="B12" s="13" t="s">
        <v>45</v>
      </c>
      <c r="C12" s="13"/>
      <c r="D12" s="13"/>
      <c r="E12" s="14" t="s">
        <v>22</v>
      </c>
      <c r="F12" s="14"/>
      <c r="G12" s="14"/>
      <c r="H12" s="14"/>
      <c r="I12" s="14"/>
      <c r="J12" s="13" t="s">
        <v>46</v>
      </c>
      <c r="K12" s="13"/>
      <c r="L12" s="13"/>
      <c r="M12" s="13"/>
      <c r="N12" s="13" t="s">
        <v>47</v>
      </c>
      <c r="O12" s="13"/>
      <c r="P12" s="13"/>
      <c r="Q12" s="13"/>
      <c r="R12" s="13" t="s">
        <v>31</v>
      </c>
      <c r="S12" s="13"/>
      <c r="T12" s="19">
        <v>13.25</v>
      </c>
      <c r="U12" s="20"/>
      <c r="V12" s="19">
        <v>13.25</v>
      </c>
      <c r="W12" s="20"/>
      <c r="X12" s="20">
        <f t="shared" si="0"/>
        <v>8612.5</v>
      </c>
      <c r="Y12" s="20"/>
      <c r="Z12" s="20">
        <f t="shared" si="1"/>
        <v>353.1125</v>
      </c>
      <c r="AA12" s="20"/>
      <c r="AB12" s="28">
        <v>0.8</v>
      </c>
      <c r="AC12" s="13"/>
      <c r="AD12" s="29">
        <f t="shared" si="2"/>
        <v>282.49</v>
      </c>
      <c r="AE12" s="27"/>
      <c r="AF12" s="20">
        <f t="shared" si="3"/>
        <v>70.6225</v>
      </c>
      <c r="AG12" s="13"/>
      <c r="AH12" s="30" t="s">
        <v>48</v>
      </c>
      <c r="AI12" s="30"/>
      <c r="AJ12" s="30"/>
      <c r="AK12" s="30"/>
      <c r="AL12" s="30"/>
      <c r="AM12" s="30"/>
      <c r="AN12" s="31" t="s">
        <v>27</v>
      </c>
      <c r="AO12" s="31"/>
      <c r="AP12" s="31"/>
      <c r="AQ12" s="13"/>
      <c r="AR12" s="13"/>
      <c r="AS12" s="13"/>
      <c r="AT12" s="38"/>
    </row>
    <row r="13" s="1" customFormat="1" ht="24" customHeight="1" spans="1:46">
      <c r="A13" s="13">
        <v>7</v>
      </c>
      <c r="B13" s="13" t="s">
        <v>49</v>
      </c>
      <c r="C13" s="13"/>
      <c r="D13" s="13"/>
      <c r="E13" s="14" t="s">
        <v>22</v>
      </c>
      <c r="F13" s="14"/>
      <c r="G13" s="14"/>
      <c r="H13" s="14"/>
      <c r="I13" s="14"/>
      <c r="J13" s="13" t="s">
        <v>50</v>
      </c>
      <c r="K13" s="13"/>
      <c r="L13" s="13"/>
      <c r="M13" s="13"/>
      <c r="N13" s="13" t="s">
        <v>51</v>
      </c>
      <c r="O13" s="13"/>
      <c r="P13" s="13"/>
      <c r="Q13" s="13"/>
      <c r="R13" s="13" t="s">
        <v>25</v>
      </c>
      <c r="S13" s="13"/>
      <c r="T13" s="19">
        <v>16.65</v>
      </c>
      <c r="U13" s="20"/>
      <c r="V13" s="19">
        <v>16.65</v>
      </c>
      <c r="W13" s="20"/>
      <c r="X13" s="20">
        <f t="shared" si="0"/>
        <v>10822.5</v>
      </c>
      <c r="Y13" s="20"/>
      <c r="Z13" s="20">
        <f t="shared" si="1"/>
        <v>443.7225</v>
      </c>
      <c r="AA13" s="20"/>
      <c r="AB13" s="28">
        <v>0.8</v>
      </c>
      <c r="AC13" s="13"/>
      <c r="AD13" s="29">
        <f t="shared" si="2"/>
        <v>354.978</v>
      </c>
      <c r="AE13" s="27"/>
      <c r="AF13" s="20">
        <f t="shared" si="3"/>
        <v>88.7445</v>
      </c>
      <c r="AG13" s="13"/>
      <c r="AH13" s="30" t="s">
        <v>52</v>
      </c>
      <c r="AI13" s="30"/>
      <c r="AJ13" s="30"/>
      <c r="AK13" s="30"/>
      <c r="AL13" s="30"/>
      <c r="AM13" s="30"/>
      <c r="AN13" s="31" t="s">
        <v>27</v>
      </c>
      <c r="AO13" s="31"/>
      <c r="AP13" s="31"/>
      <c r="AQ13" s="43"/>
      <c r="AR13" s="43"/>
      <c r="AS13" s="44"/>
      <c r="AT13" s="39"/>
    </row>
    <row r="14" s="1" customFormat="1" ht="24" customHeight="1" spans="1:46">
      <c r="A14" s="13">
        <v>8</v>
      </c>
      <c r="B14" s="13" t="s">
        <v>53</v>
      </c>
      <c r="C14" s="13"/>
      <c r="D14" s="13"/>
      <c r="E14" s="14" t="s">
        <v>22</v>
      </c>
      <c r="F14" s="14"/>
      <c r="G14" s="14"/>
      <c r="H14" s="14"/>
      <c r="I14" s="14"/>
      <c r="J14" s="13" t="s">
        <v>54</v>
      </c>
      <c r="K14" s="13"/>
      <c r="L14" s="13"/>
      <c r="M14" s="13"/>
      <c r="N14" s="13" t="s">
        <v>55</v>
      </c>
      <c r="O14" s="13"/>
      <c r="P14" s="13"/>
      <c r="Q14" s="13"/>
      <c r="R14" s="13" t="s">
        <v>25</v>
      </c>
      <c r="S14" s="13"/>
      <c r="T14" s="19">
        <v>14.45</v>
      </c>
      <c r="U14" s="20"/>
      <c r="V14" s="19">
        <v>14.45</v>
      </c>
      <c r="W14" s="20"/>
      <c r="X14" s="20">
        <f t="shared" si="0"/>
        <v>9392.5</v>
      </c>
      <c r="Y14" s="20"/>
      <c r="Z14" s="20">
        <f t="shared" si="1"/>
        <v>385.0925</v>
      </c>
      <c r="AA14" s="20"/>
      <c r="AB14" s="28">
        <v>0.8</v>
      </c>
      <c r="AC14" s="13"/>
      <c r="AD14" s="29">
        <f t="shared" si="2"/>
        <v>308.074</v>
      </c>
      <c r="AE14" s="27"/>
      <c r="AF14" s="20">
        <f t="shared" si="3"/>
        <v>77.0185</v>
      </c>
      <c r="AG14" s="13"/>
      <c r="AH14" s="30" t="s">
        <v>44</v>
      </c>
      <c r="AI14" s="30"/>
      <c r="AJ14" s="30"/>
      <c r="AK14" s="30"/>
      <c r="AL14" s="30"/>
      <c r="AM14" s="30"/>
      <c r="AN14" s="31" t="s">
        <v>27</v>
      </c>
      <c r="AO14" s="31"/>
      <c r="AP14" s="31"/>
      <c r="AQ14" s="13"/>
      <c r="AR14" s="13"/>
      <c r="AS14" s="16"/>
      <c r="AT14" s="38"/>
    </row>
    <row r="15" s="1" customFormat="1" ht="24" customHeight="1" spans="1:46">
      <c r="A15" s="13">
        <v>9</v>
      </c>
      <c r="B15" s="13" t="s">
        <v>56</v>
      </c>
      <c r="C15" s="13"/>
      <c r="D15" s="13"/>
      <c r="E15" s="14" t="s">
        <v>22</v>
      </c>
      <c r="F15" s="14"/>
      <c r="G15" s="14"/>
      <c r="H15" s="14"/>
      <c r="I15" s="14"/>
      <c r="J15" s="13" t="s">
        <v>57</v>
      </c>
      <c r="K15" s="13"/>
      <c r="L15" s="13"/>
      <c r="M15" s="13"/>
      <c r="N15" s="13" t="s">
        <v>58</v>
      </c>
      <c r="O15" s="13"/>
      <c r="P15" s="13"/>
      <c r="Q15" s="13"/>
      <c r="R15" s="13" t="s">
        <v>25</v>
      </c>
      <c r="S15" s="13"/>
      <c r="T15" s="19">
        <v>8.83</v>
      </c>
      <c r="U15" s="20"/>
      <c r="V15" s="19">
        <v>8.83</v>
      </c>
      <c r="W15" s="20"/>
      <c r="X15" s="20">
        <f t="shared" si="0"/>
        <v>5739.5</v>
      </c>
      <c r="Y15" s="20"/>
      <c r="Z15" s="20">
        <f t="shared" si="1"/>
        <v>235.3195</v>
      </c>
      <c r="AA15" s="20"/>
      <c r="AB15" s="28">
        <v>0.8</v>
      </c>
      <c r="AC15" s="13"/>
      <c r="AD15" s="29">
        <f t="shared" si="2"/>
        <v>188.2556</v>
      </c>
      <c r="AE15" s="27"/>
      <c r="AF15" s="20">
        <f t="shared" si="3"/>
        <v>47.0639</v>
      </c>
      <c r="AG15" s="13"/>
      <c r="AH15" s="30" t="s">
        <v>59</v>
      </c>
      <c r="AI15" s="30"/>
      <c r="AJ15" s="30"/>
      <c r="AK15" s="30"/>
      <c r="AL15" s="30"/>
      <c r="AM15" s="30"/>
      <c r="AN15" s="31" t="s">
        <v>27</v>
      </c>
      <c r="AO15" s="31"/>
      <c r="AP15" s="31"/>
      <c r="AQ15" s="13"/>
      <c r="AR15" s="13"/>
      <c r="AS15" s="16"/>
      <c r="AT15" s="38"/>
    </row>
    <row r="16" s="1" customFormat="1" ht="24" customHeight="1" spans="1:46">
      <c r="A16" s="13">
        <v>10</v>
      </c>
      <c r="B16" s="13" t="s">
        <v>60</v>
      </c>
      <c r="C16" s="13"/>
      <c r="D16" s="13"/>
      <c r="E16" s="14" t="s">
        <v>22</v>
      </c>
      <c r="F16" s="14"/>
      <c r="G16" s="14"/>
      <c r="H16" s="14"/>
      <c r="I16" s="14"/>
      <c r="J16" s="13" t="s">
        <v>61</v>
      </c>
      <c r="K16" s="13"/>
      <c r="L16" s="13"/>
      <c r="M16" s="13"/>
      <c r="N16" s="13" t="s">
        <v>62</v>
      </c>
      <c r="O16" s="13"/>
      <c r="P16" s="13"/>
      <c r="Q16" s="13"/>
      <c r="R16" s="13" t="s">
        <v>25</v>
      </c>
      <c r="S16" s="13"/>
      <c r="T16" s="19">
        <v>10.26</v>
      </c>
      <c r="U16" s="20"/>
      <c r="V16" s="19">
        <v>10.26</v>
      </c>
      <c r="W16" s="20"/>
      <c r="X16" s="20">
        <f t="shared" si="0"/>
        <v>6669</v>
      </c>
      <c r="Y16" s="20"/>
      <c r="Z16" s="20">
        <f t="shared" si="1"/>
        <v>273.429</v>
      </c>
      <c r="AA16" s="20"/>
      <c r="AB16" s="28">
        <v>0.8</v>
      </c>
      <c r="AC16" s="13"/>
      <c r="AD16" s="29">
        <f t="shared" si="2"/>
        <v>218.7432</v>
      </c>
      <c r="AE16" s="27"/>
      <c r="AF16" s="20">
        <f t="shared" si="3"/>
        <v>54.6858</v>
      </c>
      <c r="AG16" s="13"/>
      <c r="AH16" s="30" t="s">
        <v>44</v>
      </c>
      <c r="AI16" s="30"/>
      <c r="AJ16" s="30"/>
      <c r="AK16" s="30"/>
      <c r="AL16" s="30"/>
      <c r="AM16" s="30"/>
      <c r="AN16" s="31" t="s">
        <v>27</v>
      </c>
      <c r="AO16" s="31"/>
      <c r="AP16" s="31"/>
      <c r="AQ16" s="13"/>
      <c r="AR16" s="13"/>
      <c r="AS16" s="16"/>
      <c r="AT16" s="45"/>
    </row>
    <row r="17" s="1" customFormat="1" ht="24" customHeight="1" spans="1:46">
      <c r="A17" s="13">
        <v>11</v>
      </c>
      <c r="B17" s="13" t="s">
        <v>63</v>
      </c>
      <c r="C17" s="13"/>
      <c r="D17" s="13"/>
      <c r="E17" s="14" t="s">
        <v>22</v>
      </c>
      <c r="F17" s="14"/>
      <c r="G17" s="14"/>
      <c r="H17" s="14"/>
      <c r="I17" s="14"/>
      <c r="J17" s="13" t="s">
        <v>64</v>
      </c>
      <c r="K17" s="13"/>
      <c r="L17" s="13"/>
      <c r="M17" s="13"/>
      <c r="N17" s="13" t="s">
        <v>65</v>
      </c>
      <c r="O17" s="13"/>
      <c r="P17" s="13"/>
      <c r="Q17" s="13"/>
      <c r="R17" s="13" t="s">
        <v>66</v>
      </c>
      <c r="S17" s="13"/>
      <c r="T17" s="19">
        <v>13.01</v>
      </c>
      <c r="U17" s="20"/>
      <c r="V17" s="19">
        <v>13.01</v>
      </c>
      <c r="W17" s="20"/>
      <c r="X17" s="20">
        <f t="shared" si="0"/>
        <v>8456.5</v>
      </c>
      <c r="Y17" s="20"/>
      <c r="Z17" s="20">
        <f t="shared" si="1"/>
        <v>346.7165</v>
      </c>
      <c r="AA17" s="20"/>
      <c r="AB17" s="28">
        <v>0.8</v>
      </c>
      <c r="AC17" s="13"/>
      <c r="AD17" s="29">
        <f t="shared" si="2"/>
        <v>277.3732</v>
      </c>
      <c r="AE17" s="27"/>
      <c r="AF17" s="20">
        <f t="shared" si="3"/>
        <v>69.3433</v>
      </c>
      <c r="AG17" s="13"/>
      <c r="AH17" s="32" t="s">
        <v>67</v>
      </c>
      <c r="AI17" s="32"/>
      <c r="AJ17" s="32"/>
      <c r="AK17" s="32"/>
      <c r="AL17" s="32"/>
      <c r="AM17" s="32"/>
      <c r="AN17" s="31" t="s">
        <v>27</v>
      </c>
      <c r="AO17" s="31"/>
      <c r="AP17" s="31"/>
      <c r="AQ17" s="46"/>
      <c r="AR17" s="46"/>
      <c r="AS17" s="47"/>
      <c r="AT17" s="39"/>
    </row>
    <row r="18" s="1" customFormat="1" ht="24" customHeight="1" spans="1:46">
      <c r="A18" s="13">
        <v>12</v>
      </c>
      <c r="B18" s="13" t="s">
        <v>68</v>
      </c>
      <c r="C18" s="13"/>
      <c r="D18" s="13"/>
      <c r="E18" s="14" t="s">
        <v>22</v>
      </c>
      <c r="F18" s="14"/>
      <c r="G18" s="14"/>
      <c r="H18" s="14"/>
      <c r="I18" s="14"/>
      <c r="J18" s="13" t="s">
        <v>69</v>
      </c>
      <c r="K18" s="13"/>
      <c r="L18" s="13"/>
      <c r="M18" s="13"/>
      <c r="N18" s="13" t="s">
        <v>70</v>
      </c>
      <c r="O18" s="13"/>
      <c r="P18" s="13"/>
      <c r="Q18" s="13"/>
      <c r="R18" s="13" t="s">
        <v>66</v>
      </c>
      <c r="S18" s="13"/>
      <c r="T18" s="19">
        <v>16.67</v>
      </c>
      <c r="U18" s="20"/>
      <c r="V18" s="19">
        <v>16.67</v>
      </c>
      <c r="W18" s="20"/>
      <c r="X18" s="20">
        <f t="shared" si="0"/>
        <v>10835.5</v>
      </c>
      <c r="Y18" s="20"/>
      <c r="Z18" s="20">
        <f t="shared" si="1"/>
        <v>444.2555</v>
      </c>
      <c r="AA18" s="20"/>
      <c r="AB18" s="28">
        <v>0.8</v>
      </c>
      <c r="AC18" s="13"/>
      <c r="AD18" s="29">
        <f t="shared" si="2"/>
        <v>355.4044</v>
      </c>
      <c r="AE18" s="27"/>
      <c r="AF18" s="20">
        <f t="shared" si="3"/>
        <v>88.8511</v>
      </c>
      <c r="AG18" s="13"/>
      <c r="AH18" s="32" t="s">
        <v>71</v>
      </c>
      <c r="AI18" s="32"/>
      <c r="AJ18" s="32"/>
      <c r="AK18" s="32"/>
      <c r="AL18" s="32"/>
      <c r="AM18" s="32"/>
      <c r="AN18" s="31" t="s">
        <v>27</v>
      </c>
      <c r="AO18" s="31"/>
      <c r="AP18" s="31"/>
      <c r="AQ18" s="46"/>
      <c r="AR18" s="46"/>
      <c r="AS18" s="47"/>
      <c r="AT18" s="38"/>
    </row>
    <row r="19" s="1" customFormat="1" ht="24" customHeight="1" spans="1:46">
      <c r="A19" s="13">
        <v>13</v>
      </c>
      <c r="B19" s="13" t="s">
        <v>72</v>
      </c>
      <c r="C19" s="13"/>
      <c r="D19" s="13"/>
      <c r="E19" s="14" t="s">
        <v>22</v>
      </c>
      <c r="F19" s="14"/>
      <c r="G19" s="14"/>
      <c r="H19" s="14"/>
      <c r="I19" s="14"/>
      <c r="J19" s="13" t="s">
        <v>73</v>
      </c>
      <c r="K19" s="13"/>
      <c r="L19" s="13"/>
      <c r="M19" s="13"/>
      <c r="N19" s="13" t="s">
        <v>74</v>
      </c>
      <c r="O19" s="13"/>
      <c r="P19" s="13"/>
      <c r="Q19" s="13"/>
      <c r="R19" s="13" t="s">
        <v>25</v>
      </c>
      <c r="S19" s="13"/>
      <c r="T19" s="19">
        <v>9.96</v>
      </c>
      <c r="U19" s="20"/>
      <c r="V19" s="19">
        <v>9.96</v>
      </c>
      <c r="W19" s="20"/>
      <c r="X19" s="20">
        <f t="shared" si="0"/>
        <v>6474</v>
      </c>
      <c r="Y19" s="20"/>
      <c r="Z19" s="20">
        <f t="shared" si="1"/>
        <v>265.434</v>
      </c>
      <c r="AA19" s="20"/>
      <c r="AB19" s="28">
        <v>0.8</v>
      </c>
      <c r="AC19" s="13"/>
      <c r="AD19" s="29">
        <f t="shared" si="2"/>
        <v>212.3472</v>
      </c>
      <c r="AE19" s="27"/>
      <c r="AF19" s="20">
        <f t="shared" si="3"/>
        <v>53.0868</v>
      </c>
      <c r="AG19" s="13"/>
      <c r="AH19" s="32" t="s">
        <v>71</v>
      </c>
      <c r="AI19" s="32"/>
      <c r="AJ19" s="32"/>
      <c r="AK19" s="32"/>
      <c r="AL19" s="32"/>
      <c r="AM19" s="32"/>
      <c r="AN19" s="31" t="s">
        <v>27</v>
      </c>
      <c r="AO19" s="31"/>
      <c r="AP19" s="31"/>
      <c r="AQ19" s="46"/>
      <c r="AR19" s="46"/>
      <c r="AS19" s="47"/>
      <c r="AT19" s="39"/>
    </row>
    <row r="20" s="1" customFormat="1" ht="24" customHeight="1" spans="1:46">
      <c r="A20" s="13">
        <v>14</v>
      </c>
      <c r="B20" s="13" t="s">
        <v>75</v>
      </c>
      <c r="C20" s="13"/>
      <c r="D20" s="13"/>
      <c r="E20" s="14" t="s">
        <v>22</v>
      </c>
      <c r="F20" s="14"/>
      <c r="G20" s="14"/>
      <c r="H20" s="14"/>
      <c r="I20" s="14"/>
      <c r="J20" s="13" t="s">
        <v>76</v>
      </c>
      <c r="K20" s="13"/>
      <c r="L20" s="13"/>
      <c r="M20" s="13"/>
      <c r="N20" s="13" t="s">
        <v>77</v>
      </c>
      <c r="O20" s="13"/>
      <c r="P20" s="13"/>
      <c r="Q20" s="13"/>
      <c r="R20" s="13" t="s">
        <v>66</v>
      </c>
      <c r="S20" s="13"/>
      <c r="T20" s="19">
        <v>28.11</v>
      </c>
      <c r="U20" s="20"/>
      <c r="V20" s="19">
        <v>28.11</v>
      </c>
      <c r="W20" s="20"/>
      <c r="X20" s="20">
        <f t="shared" si="0"/>
        <v>18271.5</v>
      </c>
      <c r="Y20" s="20"/>
      <c r="Z20" s="20">
        <f t="shared" si="1"/>
        <v>749.1315</v>
      </c>
      <c r="AA20" s="20"/>
      <c r="AB20" s="28">
        <v>0.8</v>
      </c>
      <c r="AC20" s="13"/>
      <c r="AD20" s="29">
        <f t="shared" si="2"/>
        <v>599.3052</v>
      </c>
      <c r="AE20" s="27"/>
      <c r="AF20" s="20">
        <f t="shared" si="3"/>
        <v>149.8263</v>
      </c>
      <c r="AG20" s="13"/>
      <c r="AH20" s="32" t="s">
        <v>78</v>
      </c>
      <c r="AI20" s="32"/>
      <c r="AJ20" s="32"/>
      <c r="AK20" s="32"/>
      <c r="AL20" s="32"/>
      <c r="AM20" s="32"/>
      <c r="AN20" s="31" t="s">
        <v>27</v>
      </c>
      <c r="AO20" s="31"/>
      <c r="AP20" s="31"/>
      <c r="AQ20" s="46"/>
      <c r="AR20" s="46"/>
      <c r="AS20" s="47"/>
      <c r="AT20" s="38"/>
    </row>
    <row r="21" ht="24" customHeight="1" spans="1:46">
      <c r="A21" s="15" t="s">
        <v>79</v>
      </c>
      <c r="B21" s="15"/>
      <c r="C21" s="15"/>
      <c r="D21" s="15"/>
      <c r="E21" s="15"/>
      <c r="F21" s="15"/>
      <c r="G21" s="15"/>
      <c r="H21" s="15"/>
      <c r="I21" s="15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20">
        <f>SUM(T7:T20)</f>
        <v>238.3</v>
      </c>
      <c r="U21" s="20"/>
      <c r="V21" s="20">
        <f>SUM(V7:V20)</f>
        <v>238.3</v>
      </c>
      <c r="W21" s="20"/>
      <c r="X21" s="20">
        <f>SUM(X7:X20)</f>
        <v>154895</v>
      </c>
      <c r="Y21" s="20"/>
      <c r="Z21" s="20">
        <f>SUM(Z7:Z20)</f>
        <v>6350.695</v>
      </c>
      <c r="AA21" s="20"/>
      <c r="AB21" s="13"/>
      <c r="AC21" s="13"/>
      <c r="AD21" s="29">
        <f>SUM(AD7:AD20)</f>
        <v>5080.556</v>
      </c>
      <c r="AE21" s="27"/>
      <c r="AF21" s="20">
        <f>SUM(AF7:AF20)</f>
        <v>1270.139</v>
      </c>
      <c r="AG21" s="1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48"/>
      <c r="AT21" s="49"/>
    </row>
    <row r="22" s="1" customFormat="1" ht="24" customHeight="1" spans="1:46">
      <c r="A22" s="13">
        <v>15</v>
      </c>
      <c r="B22" s="13" t="s">
        <v>80</v>
      </c>
      <c r="C22" s="13"/>
      <c r="D22" s="13"/>
      <c r="E22" s="14" t="s">
        <v>22</v>
      </c>
      <c r="F22" s="14"/>
      <c r="G22" s="14"/>
      <c r="H22" s="14"/>
      <c r="I22" s="14"/>
      <c r="J22" s="13" t="s">
        <v>81</v>
      </c>
      <c r="K22" s="13"/>
      <c r="L22" s="13"/>
      <c r="M22" s="13"/>
      <c r="N22" s="13" t="s">
        <v>82</v>
      </c>
      <c r="O22" s="13"/>
      <c r="P22" s="13"/>
      <c r="Q22" s="13"/>
      <c r="R22" s="13" t="s">
        <v>25</v>
      </c>
      <c r="S22" s="13"/>
      <c r="T22" s="19">
        <v>21.46</v>
      </c>
      <c r="U22" s="20"/>
      <c r="V22" s="19">
        <v>21.46</v>
      </c>
      <c r="W22" s="20"/>
      <c r="X22" s="20">
        <f t="shared" ref="X22:X33" si="4">T22*650</f>
        <v>13949</v>
      </c>
      <c r="Y22" s="20"/>
      <c r="Z22" s="20">
        <f t="shared" ref="Z22:Z33" si="5">T22*26.65</f>
        <v>571.909</v>
      </c>
      <c r="AA22" s="20"/>
      <c r="AB22" s="28">
        <v>0.8</v>
      </c>
      <c r="AC22" s="13"/>
      <c r="AD22" s="29">
        <f t="shared" ref="AD22:AD33" si="6">Z22*0.8</f>
        <v>457.5272</v>
      </c>
      <c r="AE22" s="27"/>
      <c r="AF22" s="20">
        <f t="shared" ref="AF22:AF33" si="7">Z22*0.2</f>
        <v>114.3818</v>
      </c>
      <c r="AG22" s="13"/>
      <c r="AH22" s="30" t="s">
        <v>83</v>
      </c>
      <c r="AI22" s="30"/>
      <c r="AJ22" s="30"/>
      <c r="AK22" s="30"/>
      <c r="AL22" s="30"/>
      <c r="AM22" s="30"/>
      <c r="AN22" s="31" t="s">
        <v>27</v>
      </c>
      <c r="AO22" s="31"/>
      <c r="AP22" s="31"/>
      <c r="AQ22" s="13"/>
      <c r="AR22" s="13"/>
      <c r="AS22" s="16"/>
      <c r="AT22" s="38"/>
    </row>
    <row r="23" s="1" customFormat="1" ht="24" customHeight="1" spans="1:46">
      <c r="A23" s="13">
        <v>16</v>
      </c>
      <c r="B23" s="13" t="s">
        <v>84</v>
      </c>
      <c r="C23" s="13"/>
      <c r="D23" s="13"/>
      <c r="E23" s="14" t="s">
        <v>22</v>
      </c>
      <c r="F23" s="14"/>
      <c r="G23" s="14"/>
      <c r="H23" s="14"/>
      <c r="I23" s="14"/>
      <c r="J23" s="13" t="s">
        <v>85</v>
      </c>
      <c r="K23" s="13"/>
      <c r="L23" s="13"/>
      <c r="M23" s="13"/>
      <c r="N23" s="13" t="s">
        <v>86</v>
      </c>
      <c r="O23" s="13"/>
      <c r="P23" s="13"/>
      <c r="Q23" s="13"/>
      <c r="R23" s="13" t="s">
        <v>25</v>
      </c>
      <c r="S23" s="13"/>
      <c r="T23" s="19">
        <v>12.44</v>
      </c>
      <c r="U23" s="20"/>
      <c r="V23" s="19">
        <v>12.44</v>
      </c>
      <c r="W23" s="20"/>
      <c r="X23" s="20">
        <f t="shared" si="4"/>
        <v>8086</v>
      </c>
      <c r="Y23" s="20"/>
      <c r="Z23" s="20">
        <f t="shared" si="5"/>
        <v>331.526</v>
      </c>
      <c r="AA23" s="20"/>
      <c r="AB23" s="28">
        <v>0.8</v>
      </c>
      <c r="AC23" s="13"/>
      <c r="AD23" s="29">
        <f t="shared" si="6"/>
        <v>265.2208</v>
      </c>
      <c r="AE23" s="27"/>
      <c r="AF23" s="20">
        <f t="shared" si="7"/>
        <v>66.3052</v>
      </c>
      <c r="AG23" s="13"/>
      <c r="AH23" s="30" t="s">
        <v>87</v>
      </c>
      <c r="AI23" s="30"/>
      <c r="AJ23" s="30"/>
      <c r="AK23" s="30"/>
      <c r="AL23" s="30"/>
      <c r="AM23" s="30"/>
      <c r="AN23" s="31" t="s">
        <v>27</v>
      </c>
      <c r="AO23" s="31"/>
      <c r="AP23" s="31"/>
      <c r="AQ23" s="13"/>
      <c r="AR23" s="13"/>
      <c r="AS23" s="16"/>
      <c r="AT23" s="38"/>
    </row>
    <row r="24" s="1" customFormat="1" ht="24" customHeight="1" spans="1:46">
      <c r="A24" s="13">
        <v>17</v>
      </c>
      <c r="B24" s="13" t="s">
        <v>88</v>
      </c>
      <c r="C24" s="13"/>
      <c r="D24" s="13"/>
      <c r="E24" s="14" t="s">
        <v>22</v>
      </c>
      <c r="F24" s="14"/>
      <c r="G24" s="14"/>
      <c r="H24" s="14"/>
      <c r="I24" s="14"/>
      <c r="J24" s="13" t="s">
        <v>89</v>
      </c>
      <c r="K24" s="13"/>
      <c r="L24" s="13"/>
      <c r="M24" s="13"/>
      <c r="N24" s="13" t="s">
        <v>90</v>
      </c>
      <c r="O24" s="13"/>
      <c r="P24" s="13"/>
      <c r="Q24" s="13"/>
      <c r="R24" s="13" t="s">
        <v>66</v>
      </c>
      <c r="S24" s="13"/>
      <c r="T24" s="19">
        <v>43.92</v>
      </c>
      <c r="U24" s="20"/>
      <c r="V24" s="19">
        <v>43.92</v>
      </c>
      <c r="W24" s="20"/>
      <c r="X24" s="20">
        <f t="shared" si="4"/>
        <v>28548</v>
      </c>
      <c r="Y24" s="20"/>
      <c r="Z24" s="20">
        <f t="shared" si="5"/>
        <v>1170.468</v>
      </c>
      <c r="AA24" s="20"/>
      <c r="AB24" s="28">
        <v>0.8</v>
      </c>
      <c r="AC24" s="13"/>
      <c r="AD24" s="29">
        <f t="shared" si="6"/>
        <v>936.3744</v>
      </c>
      <c r="AE24" s="27"/>
      <c r="AF24" s="20">
        <f t="shared" si="7"/>
        <v>234.0936</v>
      </c>
      <c r="AG24" s="13"/>
      <c r="AH24" s="30" t="s">
        <v>78</v>
      </c>
      <c r="AI24" s="30"/>
      <c r="AJ24" s="30"/>
      <c r="AK24" s="30"/>
      <c r="AL24" s="30"/>
      <c r="AM24" s="30"/>
      <c r="AN24" s="31" t="s">
        <v>27</v>
      </c>
      <c r="AO24" s="31"/>
      <c r="AP24" s="31"/>
      <c r="AQ24" s="13"/>
      <c r="AR24" s="13"/>
      <c r="AS24" s="16"/>
      <c r="AT24" s="39"/>
    </row>
    <row r="25" s="1" customFormat="1" ht="24" customHeight="1" spans="1:46">
      <c r="A25" s="13">
        <v>18</v>
      </c>
      <c r="B25" s="13" t="s">
        <v>91</v>
      </c>
      <c r="C25" s="13"/>
      <c r="D25" s="13"/>
      <c r="E25" s="14" t="s">
        <v>22</v>
      </c>
      <c r="F25" s="14"/>
      <c r="G25" s="14"/>
      <c r="H25" s="14"/>
      <c r="I25" s="14"/>
      <c r="J25" s="13" t="s">
        <v>92</v>
      </c>
      <c r="K25" s="13"/>
      <c r="L25" s="13"/>
      <c r="M25" s="13"/>
      <c r="N25" s="13" t="s">
        <v>93</v>
      </c>
      <c r="O25" s="13"/>
      <c r="P25" s="13"/>
      <c r="Q25" s="13"/>
      <c r="R25" s="13" t="s">
        <v>66</v>
      </c>
      <c r="S25" s="13"/>
      <c r="T25" s="19">
        <v>33.66</v>
      </c>
      <c r="U25" s="20"/>
      <c r="V25" s="19">
        <v>33.66</v>
      </c>
      <c r="W25" s="20"/>
      <c r="X25" s="20">
        <f t="shared" si="4"/>
        <v>21879</v>
      </c>
      <c r="Y25" s="20"/>
      <c r="Z25" s="20">
        <f t="shared" si="5"/>
        <v>897.039</v>
      </c>
      <c r="AA25" s="20"/>
      <c r="AB25" s="28">
        <v>0.8</v>
      </c>
      <c r="AC25" s="13"/>
      <c r="AD25" s="29">
        <f t="shared" si="6"/>
        <v>717.6312</v>
      </c>
      <c r="AE25" s="27"/>
      <c r="AF25" s="20">
        <f t="shared" si="7"/>
        <v>179.4078</v>
      </c>
      <c r="AG25" s="13"/>
      <c r="AH25" s="30" t="s">
        <v>71</v>
      </c>
      <c r="AI25" s="30"/>
      <c r="AJ25" s="30"/>
      <c r="AK25" s="30"/>
      <c r="AL25" s="30"/>
      <c r="AM25" s="30"/>
      <c r="AN25" s="31" t="s">
        <v>27</v>
      </c>
      <c r="AO25" s="31"/>
      <c r="AP25" s="31"/>
      <c r="AQ25" s="40"/>
      <c r="AR25" s="40"/>
      <c r="AS25" s="41"/>
      <c r="AT25" s="42"/>
    </row>
    <row r="26" s="1" customFormat="1" ht="24" customHeight="1" spans="1:46">
      <c r="A26" s="13">
        <v>19</v>
      </c>
      <c r="B26" s="13" t="s">
        <v>94</v>
      </c>
      <c r="C26" s="13"/>
      <c r="D26" s="13"/>
      <c r="E26" s="14" t="s">
        <v>22</v>
      </c>
      <c r="F26" s="14"/>
      <c r="G26" s="14"/>
      <c r="H26" s="14"/>
      <c r="I26" s="14"/>
      <c r="J26" s="13" t="s">
        <v>95</v>
      </c>
      <c r="K26" s="13"/>
      <c r="L26" s="13"/>
      <c r="M26" s="13"/>
      <c r="N26" s="13" t="s">
        <v>96</v>
      </c>
      <c r="O26" s="13"/>
      <c r="P26" s="13"/>
      <c r="Q26" s="13"/>
      <c r="R26" s="13" t="s">
        <v>66</v>
      </c>
      <c r="S26" s="13"/>
      <c r="T26" s="19">
        <v>13.47</v>
      </c>
      <c r="U26" s="20"/>
      <c r="V26" s="19">
        <v>13.47</v>
      </c>
      <c r="W26" s="20"/>
      <c r="X26" s="20">
        <f t="shared" si="4"/>
        <v>8755.5</v>
      </c>
      <c r="Y26" s="20"/>
      <c r="Z26" s="20">
        <f t="shared" si="5"/>
        <v>358.9755</v>
      </c>
      <c r="AA26" s="20"/>
      <c r="AB26" s="28">
        <v>0.8</v>
      </c>
      <c r="AC26" s="13"/>
      <c r="AD26" s="29">
        <f t="shared" si="6"/>
        <v>287.1804</v>
      </c>
      <c r="AE26" s="27"/>
      <c r="AF26" s="20">
        <f t="shared" si="7"/>
        <v>71.7951</v>
      </c>
      <c r="AG26" s="13"/>
      <c r="AH26" s="30" t="s">
        <v>97</v>
      </c>
      <c r="AI26" s="30"/>
      <c r="AJ26" s="30"/>
      <c r="AK26" s="30"/>
      <c r="AL26" s="30"/>
      <c r="AM26" s="30"/>
      <c r="AN26" s="31" t="s">
        <v>27</v>
      </c>
      <c r="AO26" s="31"/>
      <c r="AP26" s="31"/>
      <c r="AQ26" s="13"/>
      <c r="AR26" s="13"/>
      <c r="AS26" s="13"/>
      <c r="AT26" s="38"/>
    </row>
    <row r="27" s="1" customFormat="1" ht="24" customHeight="1" spans="1:46">
      <c r="A27" s="13">
        <v>20</v>
      </c>
      <c r="B27" s="13" t="s">
        <v>98</v>
      </c>
      <c r="C27" s="13"/>
      <c r="D27" s="13"/>
      <c r="E27" s="14" t="s">
        <v>22</v>
      </c>
      <c r="F27" s="14"/>
      <c r="G27" s="14"/>
      <c r="H27" s="14"/>
      <c r="I27" s="14"/>
      <c r="J27" s="13" t="s">
        <v>99</v>
      </c>
      <c r="K27" s="13"/>
      <c r="L27" s="13"/>
      <c r="M27" s="13"/>
      <c r="N27" s="13" t="s">
        <v>100</v>
      </c>
      <c r="O27" s="13"/>
      <c r="P27" s="13"/>
      <c r="Q27" s="13"/>
      <c r="R27" s="13" t="s">
        <v>66</v>
      </c>
      <c r="S27" s="13"/>
      <c r="T27" s="19">
        <v>17.05</v>
      </c>
      <c r="U27" s="20"/>
      <c r="V27" s="19">
        <v>17.05</v>
      </c>
      <c r="W27" s="20"/>
      <c r="X27" s="20">
        <f t="shared" si="4"/>
        <v>11082.5</v>
      </c>
      <c r="Y27" s="20"/>
      <c r="Z27" s="20">
        <f t="shared" si="5"/>
        <v>454.3825</v>
      </c>
      <c r="AA27" s="20"/>
      <c r="AB27" s="28">
        <v>0.8</v>
      </c>
      <c r="AC27" s="13"/>
      <c r="AD27" s="29">
        <f t="shared" si="6"/>
        <v>363.506</v>
      </c>
      <c r="AE27" s="27"/>
      <c r="AF27" s="20">
        <f t="shared" si="7"/>
        <v>90.8765</v>
      </c>
      <c r="AG27" s="13"/>
      <c r="AH27" s="30" t="s">
        <v>101</v>
      </c>
      <c r="AI27" s="30"/>
      <c r="AJ27" s="30"/>
      <c r="AK27" s="30"/>
      <c r="AL27" s="30"/>
      <c r="AM27" s="30"/>
      <c r="AN27" s="31" t="s">
        <v>27</v>
      </c>
      <c r="AO27" s="31"/>
      <c r="AP27" s="31"/>
      <c r="AQ27" s="13"/>
      <c r="AR27" s="13"/>
      <c r="AS27" s="13"/>
      <c r="AT27" s="38"/>
    </row>
    <row r="28" s="1" customFormat="1" ht="24" customHeight="1" spans="1:46">
      <c r="A28" s="13">
        <v>21</v>
      </c>
      <c r="B28" s="13" t="s">
        <v>102</v>
      </c>
      <c r="C28" s="13"/>
      <c r="D28" s="13"/>
      <c r="E28" s="14" t="s">
        <v>22</v>
      </c>
      <c r="F28" s="14"/>
      <c r="G28" s="14"/>
      <c r="H28" s="14"/>
      <c r="I28" s="14"/>
      <c r="J28" s="13" t="s">
        <v>103</v>
      </c>
      <c r="K28" s="13"/>
      <c r="L28" s="13"/>
      <c r="M28" s="13"/>
      <c r="N28" s="13" t="s">
        <v>104</v>
      </c>
      <c r="O28" s="13"/>
      <c r="P28" s="13"/>
      <c r="Q28" s="13"/>
      <c r="R28" s="13" t="s">
        <v>25</v>
      </c>
      <c r="S28" s="13"/>
      <c r="T28" s="19">
        <v>7.64</v>
      </c>
      <c r="U28" s="20"/>
      <c r="V28" s="19">
        <v>7.64</v>
      </c>
      <c r="W28" s="20"/>
      <c r="X28" s="20">
        <f t="shared" si="4"/>
        <v>4966</v>
      </c>
      <c r="Y28" s="20"/>
      <c r="Z28" s="20">
        <f t="shared" si="5"/>
        <v>203.606</v>
      </c>
      <c r="AA28" s="20"/>
      <c r="AB28" s="28">
        <v>0.8</v>
      </c>
      <c r="AC28" s="13"/>
      <c r="AD28" s="29">
        <f t="shared" si="6"/>
        <v>162.8848</v>
      </c>
      <c r="AE28" s="27"/>
      <c r="AF28" s="20">
        <f t="shared" si="7"/>
        <v>40.7212</v>
      </c>
      <c r="AG28" s="13"/>
      <c r="AH28" s="30" t="s">
        <v>105</v>
      </c>
      <c r="AI28" s="30"/>
      <c r="AJ28" s="30"/>
      <c r="AK28" s="30"/>
      <c r="AL28" s="30"/>
      <c r="AM28" s="30"/>
      <c r="AN28" s="31" t="s">
        <v>27</v>
      </c>
      <c r="AO28" s="31"/>
      <c r="AP28" s="31"/>
      <c r="AQ28" s="43"/>
      <c r="AR28" s="43"/>
      <c r="AS28" s="44"/>
      <c r="AT28" s="39"/>
    </row>
    <row r="29" s="1" customFormat="1" ht="24" customHeight="1" spans="1:46">
      <c r="A29" s="13">
        <v>22</v>
      </c>
      <c r="B29" s="13" t="s">
        <v>106</v>
      </c>
      <c r="C29" s="13"/>
      <c r="D29" s="13"/>
      <c r="E29" s="14" t="s">
        <v>22</v>
      </c>
      <c r="F29" s="14"/>
      <c r="G29" s="14"/>
      <c r="H29" s="14"/>
      <c r="I29" s="14"/>
      <c r="J29" s="13" t="s">
        <v>107</v>
      </c>
      <c r="K29" s="13"/>
      <c r="L29" s="13"/>
      <c r="M29" s="13"/>
      <c r="N29" s="13" t="s">
        <v>108</v>
      </c>
      <c r="O29" s="13"/>
      <c r="P29" s="13"/>
      <c r="Q29" s="13"/>
      <c r="R29" s="13" t="s">
        <v>31</v>
      </c>
      <c r="S29" s="13"/>
      <c r="T29" s="19">
        <v>10.5</v>
      </c>
      <c r="U29" s="20"/>
      <c r="V29" s="19">
        <v>10.5</v>
      </c>
      <c r="W29" s="20"/>
      <c r="X29" s="20">
        <f t="shared" si="4"/>
        <v>6825</v>
      </c>
      <c r="Y29" s="20"/>
      <c r="Z29" s="20">
        <f t="shared" si="5"/>
        <v>279.825</v>
      </c>
      <c r="AA29" s="20"/>
      <c r="AB29" s="28">
        <v>0.8</v>
      </c>
      <c r="AC29" s="13"/>
      <c r="AD29" s="29">
        <f t="shared" si="6"/>
        <v>223.86</v>
      </c>
      <c r="AE29" s="27"/>
      <c r="AF29" s="20">
        <f t="shared" si="7"/>
        <v>55.965</v>
      </c>
      <c r="AG29" s="13"/>
      <c r="AH29" s="30" t="s">
        <v>109</v>
      </c>
      <c r="AI29" s="30"/>
      <c r="AJ29" s="30"/>
      <c r="AK29" s="30"/>
      <c r="AL29" s="30"/>
      <c r="AM29" s="30"/>
      <c r="AN29" s="31" t="s">
        <v>27</v>
      </c>
      <c r="AO29" s="31"/>
      <c r="AP29" s="31"/>
      <c r="AQ29" s="13"/>
      <c r="AR29" s="13"/>
      <c r="AS29" s="16"/>
      <c r="AT29" s="38"/>
    </row>
    <row r="30" s="1" customFormat="1" ht="24" customHeight="1" spans="1:46">
      <c r="A30" s="13">
        <v>23</v>
      </c>
      <c r="B30" s="13" t="s">
        <v>110</v>
      </c>
      <c r="C30" s="13"/>
      <c r="D30" s="13"/>
      <c r="E30" s="14" t="s">
        <v>22</v>
      </c>
      <c r="F30" s="14"/>
      <c r="G30" s="14"/>
      <c r="H30" s="14"/>
      <c r="I30" s="14"/>
      <c r="J30" s="13" t="s">
        <v>111</v>
      </c>
      <c r="K30" s="13"/>
      <c r="L30" s="13"/>
      <c r="M30" s="13"/>
      <c r="N30" s="13" t="s">
        <v>112</v>
      </c>
      <c r="O30" s="13"/>
      <c r="P30" s="13"/>
      <c r="Q30" s="13"/>
      <c r="R30" s="13" t="s">
        <v>25</v>
      </c>
      <c r="S30" s="13"/>
      <c r="T30" s="19">
        <v>47.92</v>
      </c>
      <c r="U30" s="20"/>
      <c r="V30" s="19">
        <v>47.92</v>
      </c>
      <c r="W30" s="20"/>
      <c r="X30" s="20">
        <f t="shared" si="4"/>
        <v>31148</v>
      </c>
      <c r="Y30" s="20"/>
      <c r="Z30" s="20">
        <f t="shared" si="5"/>
        <v>1277.068</v>
      </c>
      <c r="AA30" s="20"/>
      <c r="AB30" s="28">
        <v>0.8</v>
      </c>
      <c r="AC30" s="13"/>
      <c r="AD30" s="29">
        <f t="shared" si="6"/>
        <v>1021.6544</v>
      </c>
      <c r="AE30" s="27"/>
      <c r="AF30" s="20">
        <f t="shared" si="7"/>
        <v>255.4136</v>
      </c>
      <c r="AG30" s="13"/>
      <c r="AH30" s="30" t="s">
        <v>113</v>
      </c>
      <c r="AI30" s="30"/>
      <c r="AJ30" s="30"/>
      <c r="AK30" s="30"/>
      <c r="AL30" s="30"/>
      <c r="AM30" s="30"/>
      <c r="AN30" s="31" t="s">
        <v>27</v>
      </c>
      <c r="AO30" s="31"/>
      <c r="AP30" s="31"/>
      <c r="AQ30" s="13"/>
      <c r="AR30" s="13"/>
      <c r="AS30" s="16"/>
      <c r="AT30" s="38"/>
    </row>
    <row r="31" s="1" customFormat="1" ht="24" customHeight="1" spans="1:46">
      <c r="A31" s="13">
        <v>24</v>
      </c>
      <c r="B31" s="13" t="s">
        <v>114</v>
      </c>
      <c r="C31" s="13"/>
      <c r="D31" s="13"/>
      <c r="E31" s="14" t="s">
        <v>22</v>
      </c>
      <c r="F31" s="14"/>
      <c r="G31" s="14"/>
      <c r="H31" s="14"/>
      <c r="I31" s="14"/>
      <c r="J31" s="13" t="s">
        <v>115</v>
      </c>
      <c r="K31" s="13"/>
      <c r="L31" s="13"/>
      <c r="M31" s="13"/>
      <c r="N31" s="13" t="s">
        <v>116</v>
      </c>
      <c r="O31" s="13"/>
      <c r="P31" s="13"/>
      <c r="Q31" s="13"/>
      <c r="R31" s="13" t="s">
        <v>25</v>
      </c>
      <c r="S31" s="13"/>
      <c r="T31" s="19">
        <v>19.76</v>
      </c>
      <c r="U31" s="20"/>
      <c r="V31" s="19">
        <v>19.76</v>
      </c>
      <c r="W31" s="20"/>
      <c r="X31" s="20">
        <f t="shared" si="4"/>
        <v>12844</v>
      </c>
      <c r="Y31" s="20"/>
      <c r="Z31" s="20">
        <f t="shared" si="5"/>
        <v>526.604</v>
      </c>
      <c r="AA31" s="20"/>
      <c r="AB31" s="28">
        <v>0.8</v>
      </c>
      <c r="AC31" s="13"/>
      <c r="AD31" s="29">
        <f t="shared" si="6"/>
        <v>421.2832</v>
      </c>
      <c r="AE31" s="27"/>
      <c r="AF31" s="20">
        <f t="shared" si="7"/>
        <v>105.3208</v>
      </c>
      <c r="AG31" s="13"/>
      <c r="AH31" s="30" t="s">
        <v>117</v>
      </c>
      <c r="AI31" s="30"/>
      <c r="AJ31" s="30"/>
      <c r="AK31" s="30"/>
      <c r="AL31" s="30"/>
      <c r="AM31" s="30"/>
      <c r="AN31" s="31" t="s">
        <v>27</v>
      </c>
      <c r="AO31" s="31"/>
      <c r="AP31" s="31"/>
      <c r="AQ31" s="13"/>
      <c r="AR31" s="13"/>
      <c r="AS31" s="16"/>
      <c r="AT31" s="45"/>
    </row>
    <row r="32" s="1" customFormat="1" ht="24" customHeight="1" spans="1:46">
      <c r="A32" s="13">
        <v>25</v>
      </c>
      <c r="B32" s="13" t="s">
        <v>118</v>
      </c>
      <c r="C32" s="13"/>
      <c r="D32" s="13"/>
      <c r="E32" s="14" t="s">
        <v>22</v>
      </c>
      <c r="F32" s="14"/>
      <c r="G32" s="14"/>
      <c r="H32" s="14"/>
      <c r="I32" s="14"/>
      <c r="J32" s="13" t="s">
        <v>119</v>
      </c>
      <c r="K32" s="13"/>
      <c r="L32" s="13"/>
      <c r="M32" s="13"/>
      <c r="N32" s="13" t="s">
        <v>120</v>
      </c>
      <c r="O32" s="13"/>
      <c r="P32" s="13"/>
      <c r="Q32" s="13"/>
      <c r="R32" s="13" t="s">
        <v>25</v>
      </c>
      <c r="S32" s="13"/>
      <c r="T32" s="19">
        <v>14.42</v>
      </c>
      <c r="U32" s="20"/>
      <c r="V32" s="19">
        <v>14.42</v>
      </c>
      <c r="W32" s="20"/>
      <c r="X32" s="20">
        <f t="shared" si="4"/>
        <v>9373</v>
      </c>
      <c r="Y32" s="20"/>
      <c r="Z32" s="20">
        <f t="shared" si="5"/>
        <v>384.293</v>
      </c>
      <c r="AA32" s="20"/>
      <c r="AB32" s="28">
        <v>0.8</v>
      </c>
      <c r="AC32" s="13"/>
      <c r="AD32" s="29">
        <f t="shared" si="6"/>
        <v>307.4344</v>
      </c>
      <c r="AE32" s="27"/>
      <c r="AF32" s="20">
        <f t="shared" si="7"/>
        <v>76.8586</v>
      </c>
      <c r="AG32" s="13"/>
      <c r="AH32" s="32" t="s">
        <v>121</v>
      </c>
      <c r="AI32" s="32"/>
      <c r="AJ32" s="32"/>
      <c r="AK32" s="32"/>
      <c r="AL32" s="32"/>
      <c r="AM32" s="32"/>
      <c r="AN32" s="31" t="s">
        <v>27</v>
      </c>
      <c r="AO32" s="31"/>
      <c r="AP32" s="31"/>
      <c r="AQ32" s="46"/>
      <c r="AR32" s="46"/>
      <c r="AS32" s="47"/>
      <c r="AT32" s="39"/>
    </row>
    <row r="33" s="1" customFormat="1" ht="24" customHeight="1" spans="1:46">
      <c r="A33" s="13">
        <v>26</v>
      </c>
      <c r="B33" s="13" t="s">
        <v>122</v>
      </c>
      <c r="C33" s="13"/>
      <c r="D33" s="13"/>
      <c r="E33" s="14" t="s">
        <v>22</v>
      </c>
      <c r="F33" s="14"/>
      <c r="G33" s="14"/>
      <c r="H33" s="14"/>
      <c r="I33" s="14"/>
      <c r="J33" s="13" t="s">
        <v>123</v>
      </c>
      <c r="K33" s="13"/>
      <c r="L33" s="13"/>
      <c r="M33" s="13"/>
      <c r="N33" s="13" t="s">
        <v>124</v>
      </c>
      <c r="O33" s="13"/>
      <c r="P33" s="13"/>
      <c r="Q33" s="13"/>
      <c r="R33" s="13" t="s">
        <v>31</v>
      </c>
      <c r="S33" s="13"/>
      <c r="T33" s="19">
        <v>13.17</v>
      </c>
      <c r="U33" s="20"/>
      <c r="V33" s="19">
        <v>13.17</v>
      </c>
      <c r="W33" s="20"/>
      <c r="X33" s="20">
        <f t="shared" si="4"/>
        <v>8560.5</v>
      </c>
      <c r="Y33" s="20"/>
      <c r="Z33" s="20">
        <f t="shared" si="5"/>
        <v>350.9805</v>
      </c>
      <c r="AA33" s="20"/>
      <c r="AB33" s="28">
        <v>0.8</v>
      </c>
      <c r="AC33" s="13"/>
      <c r="AD33" s="29">
        <f t="shared" si="6"/>
        <v>280.7844</v>
      </c>
      <c r="AE33" s="27"/>
      <c r="AF33" s="20">
        <f t="shared" si="7"/>
        <v>70.1961</v>
      </c>
      <c r="AG33" s="13"/>
      <c r="AH33" s="32" t="s">
        <v>125</v>
      </c>
      <c r="AI33" s="32"/>
      <c r="AJ33" s="32"/>
      <c r="AK33" s="32"/>
      <c r="AL33" s="32"/>
      <c r="AM33" s="32"/>
      <c r="AN33" s="31" t="s">
        <v>27</v>
      </c>
      <c r="AO33" s="31"/>
      <c r="AP33" s="31"/>
      <c r="AQ33" s="46"/>
      <c r="AR33" s="46"/>
      <c r="AS33" s="47"/>
      <c r="AT33" s="38"/>
    </row>
    <row r="34" s="1" customFormat="1" ht="24" customHeight="1" spans="1:46">
      <c r="A34" s="16" t="s">
        <v>79</v>
      </c>
      <c r="B34" s="17"/>
      <c r="C34" s="17"/>
      <c r="D34" s="18"/>
      <c r="E34" s="15"/>
      <c r="F34" s="15"/>
      <c r="G34" s="15"/>
      <c r="H34" s="15"/>
      <c r="I34" s="15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20">
        <f>SUM(T22:T33)</f>
        <v>255.41</v>
      </c>
      <c r="U34" s="20"/>
      <c r="V34" s="20">
        <f>SUM(V22:V33)</f>
        <v>255.41</v>
      </c>
      <c r="W34" s="20"/>
      <c r="X34" s="20">
        <f ca="1">SUM(X22:X35)</f>
        <v>166016.5</v>
      </c>
      <c r="Y34" s="20"/>
      <c r="Z34" s="20">
        <f ca="1">SUM(Z22:Z35)</f>
        <v>6806.6765</v>
      </c>
      <c r="AA34" s="20"/>
      <c r="AB34" s="13"/>
      <c r="AC34" s="13"/>
      <c r="AD34" s="29">
        <f ca="1">SUM(AD22:AD35)</f>
        <v>5445.3412</v>
      </c>
      <c r="AE34" s="27"/>
      <c r="AF34" s="20">
        <f ca="1">SUM(AF22:AF35)</f>
        <v>1361.3353</v>
      </c>
      <c r="AG34" s="13"/>
      <c r="AH34" s="33"/>
      <c r="AI34" s="33"/>
      <c r="AJ34" s="33"/>
      <c r="AK34" s="33"/>
      <c r="AL34" s="33"/>
      <c r="AM34" s="33"/>
      <c r="AN34" s="33"/>
      <c r="AO34" s="33"/>
      <c r="AP34" s="33"/>
      <c r="AQ34" s="33"/>
      <c r="AR34" s="33"/>
      <c r="AS34" s="48"/>
      <c r="AT34" s="49"/>
    </row>
    <row r="35" s="1" customFormat="1" ht="24" customHeight="1" spans="1:46">
      <c r="A35" s="16" t="s">
        <v>126</v>
      </c>
      <c r="B35" s="17"/>
      <c r="C35" s="17"/>
      <c r="D35" s="18"/>
      <c r="E35" s="14"/>
      <c r="F35" s="14"/>
      <c r="G35" s="14"/>
      <c r="H35" s="14"/>
      <c r="I35" s="14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20">
        <v>493.71</v>
      </c>
      <c r="U35" s="20"/>
      <c r="V35" s="20">
        <v>493.71</v>
      </c>
      <c r="W35" s="20"/>
      <c r="X35" s="20">
        <v>320911.5</v>
      </c>
      <c r="Y35" s="20"/>
      <c r="Z35" s="20">
        <v>13157.37</v>
      </c>
      <c r="AA35" s="20"/>
      <c r="AB35" s="13"/>
      <c r="AC35" s="13"/>
      <c r="AD35" s="29">
        <v>10525.9</v>
      </c>
      <c r="AE35" s="27"/>
      <c r="AF35" s="20">
        <v>2631.47</v>
      </c>
      <c r="AG35" s="13"/>
      <c r="AH35" s="32"/>
      <c r="AI35" s="32"/>
      <c r="AJ35" s="32"/>
      <c r="AK35" s="32"/>
      <c r="AL35" s="32"/>
      <c r="AM35" s="32"/>
      <c r="AN35" s="31"/>
      <c r="AO35" s="31"/>
      <c r="AP35" s="31"/>
      <c r="AQ35" s="46"/>
      <c r="AR35" s="46"/>
      <c r="AS35" s="47"/>
      <c r="AT35" s="38"/>
    </row>
  </sheetData>
  <mergeCells count="455">
    <mergeCell ref="A1:AT1"/>
    <mergeCell ref="A2:AT2"/>
    <mergeCell ref="A3:AT3"/>
    <mergeCell ref="A4:AT4"/>
    <mergeCell ref="A5:AT5"/>
    <mergeCell ref="B6:D6"/>
    <mergeCell ref="E6:I6"/>
    <mergeCell ref="J6:M6"/>
    <mergeCell ref="N6:Q6"/>
    <mergeCell ref="R6:S6"/>
    <mergeCell ref="T6:U6"/>
    <mergeCell ref="V6:W6"/>
    <mergeCell ref="X6:Y6"/>
    <mergeCell ref="Z6:AA6"/>
    <mergeCell ref="AB6:AC6"/>
    <mergeCell ref="AD6:AE6"/>
    <mergeCell ref="AF6:AG6"/>
    <mergeCell ref="AH6:AM6"/>
    <mergeCell ref="AN6:AP6"/>
    <mergeCell ref="AQ6:AS6"/>
    <mergeCell ref="B7:D7"/>
    <mergeCell ref="E7:I7"/>
    <mergeCell ref="J7:M7"/>
    <mergeCell ref="N7:Q7"/>
    <mergeCell ref="R7:S7"/>
    <mergeCell ref="T7:U7"/>
    <mergeCell ref="V7:W7"/>
    <mergeCell ref="X7:Y7"/>
    <mergeCell ref="Z7:AA7"/>
    <mergeCell ref="AB7:AC7"/>
    <mergeCell ref="AD7:AE7"/>
    <mergeCell ref="AF7:AG7"/>
    <mergeCell ref="AH7:AM7"/>
    <mergeCell ref="AN7:AP7"/>
    <mergeCell ref="AQ7:AS7"/>
    <mergeCell ref="B8:D8"/>
    <mergeCell ref="E8:I8"/>
    <mergeCell ref="J8:M8"/>
    <mergeCell ref="N8:Q8"/>
    <mergeCell ref="R8:S8"/>
    <mergeCell ref="T8:U8"/>
    <mergeCell ref="V8:W8"/>
    <mergeCell ref="X8:Y8"/>
    <mergeCell ref="Z8:AA8"/>
    <mergeCell ref="AB8:AC8"/>
    <mergeCell ref="AD8:AE8"/>
    <mergeCell ref="AF8:AG8"/>
    <mergeCell ref="AH8:AM8"/>
    <mergeCell ref="AN8:AP8"/>
    <mergeCell ref="AQ8:AS8"/>
    <mergeCell ref="B9:D9"/>
    <mergeCell ref="E9:I9"/>
    <mergeCell ref="J9:M9"/>
    <mergeCell ref="N9:Q9"/>
    <mergeCell ref="R9:S9"/>
    <mergeCell ref="T9:U9"/>
    <mergeCell ref="V9:W9"/>
    <mergeCell ref="X9:Y9"/>
    <mergeCell ref="Z9:AA9"/>
    <mergeCell ref="AB9:AC9"/>
    <mergeCell ref="AD9:AE9"/>
    <mergeCell ref="AF9:AG9"/>
    <mergeCell ref="AH9:AM9"/>
    <mergeCell ref="AN9:AP9"/>
    <mergeCell ref="AQ9:AS9"/>
    <mergeCell ref="B10:D10"/>
    <mergeCell ref="E10:I10"/>
    <mergeCell ref="J10:M10"/>
    <mergeCell ref="N10:Q10"/>
    <mergeCell ref="R10:S10"/>
    <mergeCell ref="T10:U10"/>
    <mergeCell ref="V10:W10"/>
    <mergeCell ref="X10:Y10"/>
    <mergeCell ref="Z10:AA10"/>
    <mergeCell ref="AB10:AC10"/>
    <mergeCell ref="AD10:AE10"/>
    <mergeCell ref="AF10:AG10"/>
    <mergeCell ref="AH10:AM10"/>
    <mergeCell ref="AN10:AP10"/>
    <mergeCell ref="AQ10:AS10"/>
    <mergeCell ref="B11:D11"/>
    <mergeCell ref="E11:I11"/>
    <mergeCell ref="J11:M11"/>
    <mergeCell ref="N11:Q11"/>
    <mergeCell ref="R11:S11"/>
    <mergeCell ref="T11:U11"/>
    <mergeCell ref="V11:W11"/>
    <mergeCell ref="X11:Y11"/>
    <mergeCell ref="Z11:AA11"/>
    <mergeCell ref="AB11:AC11"/>
    <mergeCell ref="AD11:AE11"/>
    <mergeCell ref="AF11:AG11"/>
    <mergeCell ref="AH11:AM11"/>
    <mergeCell ref="AN11:AP11"/>
    <mergeCell ref="AQ11:AS11"/>
    <mergeCell ref="B12:D12"/>
    <mergeCell ref="E12:I12"/>
    <mergeCell ref="J12:M12"/>
    <mergeCell ref="N12:Q12"/>
    <mergeCell ref="R12:S12"/>
    <mergeCell ref="T12:U12"/>
    <mergeCell ref="V12:W12"/>
    <mergeCell ref="X12:Y12"/>
    <mergeCell ref="Z12:AA12"/>
    <mergeCell ref="AB12:AC12"/>
    <mergeCell ref="AD12:AE12"/>
    <mergeCell ref="AF12:AG12"/>
    <mergeCell ref="AH12:AM12"/>
    <mergeCell ref="AN12:AP12"/>
    <mergeCell ref="AQ12:AS12"/>
    <mergeCell ref="B13:D13"/>
    <mergeCell ref="E13:I13"/>
    <mergeCell ref="J13:M13"/>
    <mergeCell ref="N13:Q13"/>
    <mergeCell ref="R13:S13"/>
    <mergeCell ref="T13:U13"/>
    <mergeCell ref="V13:W13"/>
    <mergeCell ref="X13:Y13"/>
    <mergeCell ref="Z13:AA13"/>
    <mergeCell ref="AB13:AC13"/>
    <mergeCell ref="AD13:AE13"/>
    <mergeCell ref="AF13:AG13"/>
    <mergeCell ref="AH13:AM13"/>
    <mergeCell ref="AN13:AP13"/>
    <mergeCell ref="AQ13:AS13"/>
    <mergeCell ref="B14:D14"/>
    <mergeCell ref="E14:I14"/>
    <mergeCell ref="J14:M14"/>
    <mergeCell ref="N14:Q14"/>
    <mergeCell ref="R14:S14"/>
    <mergeCell ref="T14:U14"/>
    <mergeCell ref="V14:W14"/>
    <mergeCell ref="X14:Y14"/>
    <mergeCell ref="Z14:AA14"/>
    <mergeCell ref="AB14:AC14"/>
    <mergeCell ref="AD14:AE14"/>
    <mergeCell ref="AF14:AG14"/>
    <mergeCell ref="AH14:AM14"/>
    <mergeCell ref="AN14:AP14"/>
    <mergeCell ref="AQ14:AS14"/>
    <mergeCell ref="B15:D15"/>
    <mergeCell ref="E15:I15"/>
    <mergeCell ref="J15:M15"/>
    <mergeCell ref="N15:Q15"/>
    <mergeCell ref="R15:S15"/>
    <mergeCell ref="T15:U15"/>
    <mergeCell ref="V15:W15"/>
    <mergeCell ref="X15:Y15"/>
    <mergeCell ref="Z15:AA15"/>
    <mergeCell ref="AB15:AC15"/>
    <mergeCell ref="AD15:AE15"/>
    <mergeCell ref="AF15:AG15"/>
    <mergeCell ref="AH15:AM15"/>
    <mergeCell ref="AN15:AP15"/>
    <mergeCell ref="AQ15:AS15"/>
    <mergeCell ref="B16:D16"/>
    <mergeCell ref="E16:I16"/>
    <mergeCell ref="J16:M16"/>
    <mergeCell ref="N16:Q16"/>
    <mergeCell ref="R16:S16"/>
    <mergeCell ref="T16:U16"/>
    <mergeCell ref="V16:W16"/>
    <mergeCell ref="X16:Y16"/>
    <mergeCell ref="Z16:AA16"/>
    <mergeCell ref="AB16:AC16"/>
    <mergeCell ref="AD16:AE16"/>
    <mergeCell ref="AF16:AG16"/>
    <mergeCell ref="AH16:AM16"/>
    <mergeCell ref="AN16:AP16"/>
    <mergeCell ref="AQ16:AS16"/>
    <mergeCell ref="B17:D17"/>
    <mergeCell ref="E17:I17"/>
    <mergeCell ref="J17:M17"/>
    <mergeCell ref="N17:Q17"/>
    <mergeCell ref="R17:S17"/>
    <mergeCell ref="T17:U17"/>
    <mergeCell ref="V17:W17"/>
    <mergeCell ref="X17:Y17"/>
    <mergeCell ref="Z17:AA17"/>
    <mergeCell ref="AB17:AC17"/>
    <mergeCell ref="AD17:AE17"/>
    <mergeCell ref="AF17:AG17"/>
    <mergeCell ref="AH17:AM17"/>
    <mergeCell ref="AN17:AP17"/>
    <mergeCell ref="AQ17:AS17"/>
    <mergeCell ref="B18:D18"/>
    <mergeCell ref="E18:I18"/>
    <mergeCell ref="J18:M18"/>
    <mergeCell ref="N18:Q18"/>
    <mergeCell ref="R18:S18"/>
    <mergeCell ref="T18:U18"/>
    <mergeCell ref="V18:W18"/>
    <mergeCell ref="X18:Y18"/>
    <mergeCell ref="Z18:AA18"/>
    <mergeCell ref="AB18:AC18"/>
    <mergeCell ref="AD18:AE18"/>
    <mergeCell ref="AF18:AG18"/>
    <mergeCell ref="AH18:AM18"/>
    <mergeCell ref="AN18:AP18"/>
    <mergeCell ref="AQ18:AS18"/>
    <mergeCell ref="B19:D19"/>
    <mergeCell ref="E19:I19"/>
    <mergeCell ref="J19:M19"/>
    <mergeCell ref="N19:Q19"/>
    <mergeCell ref="R19:S19"/>
    <mergeCell ref="T19:U19"/>
    <mergeCell ref="V19:W19"/>
    <mergeCell ref="X19:Y19"/>
    <mergeCell ref="Z19:AA19"/>
    <mergeCell ref="AB19:AC19"/>
    <mergeCell ref="AD19:AE19"/>
    <mergeCell ref="AF19:AG19"/>
    <mergeCell ref="AH19:AM19"/>
    <mergeCell ref="AN19:AP19"/>
    <mergeCell ref="AQ19:AS19"/>
    <mergeCell ref="B20:D20"/>
    <mergeCell ref="E20:I20"/>
    <mergeCell ref="J20:M20"/>
    <mergeCell ref="N20:Q20"/>
    <mergeCell ref="R20:S20"/>
    <mergeCell ref="T20:U20"/>
    <mergeCell ref="V20:W20"/>
    <mergeCell ref="X20:Y20"/>
    <mergeCell ref="Z20:AA20"/>
    <mergeCell ref="AB20:AC20"/>
    <mergeCell ref="AD20:AE20"/>
    <mergeCell ref="AF20:AG20"/>
    <mergeCell ref="AH20:AM20"/>
    <mergeCell ref="AN20:AP20"/>
    <mergeCell ref="AQ20:AS20"/>
    <mergeCell ref="A21:D21"/>
    <mergeCell ref="E21:I21"/>
    <mergeCell ref="J21:M21"/>
    <mergeCell ref="N21:Q21"/>
    <mergeCell ref="R21:S21"/>
    <mergeCell ref="T21:U21"/>
    <mergeCell ref="V21:W21"/>
    <mergeCell ref="X21:Y21"/>
    <mergeCell ref="Z21:AA21"/>
    <mergeCell ref="AB21:AC21"/>
    <mergeCell ref="AD21:AE21"/>
    <mergeCell ref="AF21:AG21"/>
    <mergeCell ref="AH21:AM21"/>
    <mergeCell ref="AN21:AP21"/>
    <mergeCell ref="AQ21:AS21"/>
    <mergeCell ref="B22:D22"/>
    <mergeCell ref="E22:I22"/>
    <mergeCell ref="J22:M22"/>
    <mergeCell ref="N22:Q22"/>
    <mergeCell ref="R22:S22"/>
    <mergeCell ref="T22:U22"/>
    <mergeCell ref="V22:W22"/>
    <mergeCell ref="X22:Y22"/>
    <mergeCell ref="Z22:AA22"/>
    <mergeCell ref="AB22:AC22"/>
    <mergeCell ref="AD22:AE22"/>
    <mergeCell ref="AF22:AG22"/>
    <mergeCell ref="AH22:AM22"/>
    <mergeCell ref="AN22:AP22"/>
    <mergeCell ref="AQ22:AS22"/>
    <mergeCell ref="B23:D23"/>
    <mergeCell ref="E23:I23"/>
    <mergeCell ref="J23:M23"/>
    <mergeCell ref="N23:Q23"/>
    <mergeCell ref="R23:S23"/>
    <mergeCell ref="T23:U23"/>
    <mergeCell ref="V23:W23"/>
    <mergeCell ref="X23:Y23"/>
    <mergeCell ref="Z23:AA23"/>
    <mergeCell ref="AB23:AC23"/>
    <mergeCell ref="AD23:AE23"/>
    <mergeCell ref="AF23:AG23"/>
    <mergeCell ref="AH23:AM23"/>
    <mergeCell ref="AN23:AP23"/>
    <mergeCell ref="AQ23:AS23"/>
    <mergeCell ref="B24:D24"/>
    <mergeCell ref="E24:I24"/>
    <mergeCell ref="J24:M24"/>
    <mergeCell ref="N24:Q24"/>
    <mergeCell ref="R24:S24"/>
    <mergeCell ref="T24:U24"/>
    <mergeCell ref="V24:W24"/>
    <mergeCell ref="X24:Y24"/>
    <mergeCell ref="Z24:AA24"/>
    <mergeCell ref="AB24:AC24"/>
    <mergeCell ref="AD24:AE24"/>
    <mergeCell ref="AF24:AG24"/>
    <mergeCell ref="AH24:AM24"/>
    <mergeCell ref="AN24:AP24"/>
    <mergeCell ref="AQ24:AS24"/>
    <mergeCell ref="B25:D25"/>
    <mergeCell ref="E25:I25"/>
    <mergeCell ref="J25:M25"/>
    <mergeCell ref="N25:Q25"/>
    <mergeCell ref="R25:S25"/>
    <mergeCell ref="T25:U25"/>
    <mergeCell ref="V25:W25"/>
    <mergeCell ref="X25:Y25"/>
    <mergeCell ref="Z25:AA25"/>
    <mergeCell ref="AB25:AC25"/>
    <mergeCell ref="AD25:AE25"/>
    <mergeCell ref="AF25:AG25"/>
    <mergeCell ref="AH25:AM25"/>
    <mergeCell ref="AN25:AP25"/>
    <mergeCell ref="AQ25:AS25"/>
    <mergeCell ref="B26:D26"/>
    <mergeCell ref="E26:I26"/>
    <mergeCell ref="J26:M26"/>
    <mergeCell ref="N26:Q26"/>
    <mergeCell ref="R26:S26"/>
    <mergeCell ref="T26:U26"/>
    <mergeCell ref="V26:W26"/>
    <mergeCell ref="X26:Y26"/>
    <mergeCell ref="Z26:AA26"/>
    <mergeCell ref="AB26:AC26"/>
    <mergeCell ref="AD26:AE26"/>
    <mergeCell ref="AF26:AG26"/>
    <mergeCell ref="AH26:AM26"/>
    <mergeCell ref="AN26:AP26"/>
    <mergeCell ref="AQ26:AS26"/>
    <mergeCell ref="B27:D27"/>
    <mergeCell ref="E27:I27"/>
    <mergeCell ref="J27:M27"/>
    <mergeCell ref="N27:Q27"/>
    <mergeCell ref="R27:S27"/>
    <mergeCell ref="T27:U27"/>
    <mergeCell ref="V27:W27"/>
    <mergeCell ref="X27:Y27"/>
    <mergeCell ref="Z27:AA27"/>
    <mergeCell ref="AB27:AC27"/>
    <mergeCell ref="AD27:AE27"/>
    <mergeCell ref="AF27:AG27"/>
    <mergeCell ref="AH27:AM27"/>
    <mergeCell ref="AN27:AP27"/>
    <mergeCell ref="AQ27:AS27"/>
    <mergeCell ref="B28:D28"/>
    <mergeCell ref="E28:I28"/>
    <mergeCell ref="J28:M28"/>
    <mergeCell ref="N28:Q28"/>
    <mergeCell ref="R28:S28"/>
    <mergeCell ref="T28:U28"/>
    <mergeCell ref="V28:W28"/>
    <mergeCell ref="X28:Y28"/>
    <mergeCell ref="Z28:AA28"/>
    <mergeCell ref="AB28:AC28"/>
    <mergeCell ref="AD28:AE28"/>
    <mergeCell ref="AF28:AG28"/>
    <mergeCell ref="AH28:AM28"/>
    <mergeCell ref="AN28:AP28"/>
    <mergeCell ref="AQ28:AS28"/>
    <mergeCell ref="B29:D29"/>
    <mergeCell ref="E29:I29"/>
    <mergeCell ref="J29:M29"/>
    <mergeCell ref="N29:Q29"/>
    <mergeCell ref="R29:S29"/>
    <mergeCell ref="T29:U29"/>
    <mergeCell ref="V29:W29"/>
    <mergeCell ref="X29:Y29"/>
    <mergeCell ref="Z29:AA29"/>
    <mergeCell ref="AB29:AC29"/>
    <mergeCell ref="AD29:AE29"/>
    <mergeCell ref="AF29:AG29"/>
    <mergeCell ref="AH29:AM29"/>
    <mergeCell ref="AN29:AP29"/>
    <mergeCell ref="AQ29:AS29"/>
    <mergeCell ref="B30:D30"/>
    <mergeCell ref="E30:I30"/>
    <mergeCell ref="J30:M30"/>
    <mergeCell ref="N30:Q30"/>
    <mergeCell ref="R30:S30"/>
    <mergeCell ref="T30:U30"/>
    <mergeCell ref="V30:W30"/>
    <mergeCell ref="X30:Y30"/>
    <mergeCell ref="Z30:AA30"/>
    <mergeCell ref="AB30:AC30"/>
    <mergeCell ref="AD30:AE30"/>
    <mergeCell ref="AF30:AG30"/>
    <mergeCell ref="AH30:AM30"/>
    <mergeCell ref="AN30:AP30"/>
    <mergeCell ref="AQ30:AS30"/>
    <mergeCell ref="B31:D31"/>
    <mergeCell ref="E31:I31"/>
    <mergeCell ref="J31:M31"/>
    <mergeCell ref="N31:Q31"/>
    <mergeCell ref="R31:S31"/>
    <mergeCell ref="T31:U31"/>
    <mergeCell ref="V31:W31"/>
    <mergeCell ref="X31:Y31"/>
    <mergeCell ref="Z31:AA31"/>
    <mergeCell ref="AB31:AC31"/>
    <mergeCell ref="AD31:AE31"/>
    <mergeCell ref="AF31:AG31"/>
    <mergeCell ref="AH31:AM31"/>
    <mergeCell ref="AN31:AP31"/>
    <mergeCell ref="AQ31:AS31"/>
    <mergeCell ref="B32:D32"/>
    <mergeCell ref="E32:I32"/>
    <mergeCell ref="J32:M32"/>
    <mergeCell ref="N32:Q32"/>
    <mergeCell ref="R32:S32"/>
    <mergeCell ref="T32:U32"/>
    <mergeCell ref="V32:W32"/>
    <mergeCell ref="X32:Y32"/>
    <mergeCell ref="Z32:AA32"/>
    <mergeCell ref="AB32:AC32"/>
    <mergeCell ref="AD32:AE32"/>
    <mergeCell ref="AF32:AG32"/>
    <mergeCell ref="AH32:AM32"/>
    <mergeCell ref="AN32:AP32"/>
    <mergeCell ref="AQ32:AS32"/>
    <mergeCell ref="B33:D33"/>
    <mergeCell ref="E33:I33"/>
    <mergeCell ref="J33:M33"/>
    <mergeCell ref="N33:Q33"/>
    <mergeCell ref="R33:S33"/>
    <mergeCell ref="T33:U33"/>
    <mergeCell ref="V33:W33"/>
    <mergeCell ref="X33:Y33"/>
    <mergeCell ref="Z33:AA33"/>
    <mergeCell ref="AB33:AC33"/>
    <mergeCell ref="AD33:AE33"/>
    <mergeCell ref="AF33:AG33"/>
    <mergeCell ref="AH33:AM33"/>
    <mergeCell ref="AN33:AP33"/>
    <mergeCell ref="AQ33:AS33"/>
    <mergeCell ref="A34:D34"/>
    <mergeCell ref="E34:I34"/>
    <mergeCell ref="J34:M34"/>
    <mergeCell ref="N34:Q34"/>
    <mergeCell ref="R34:S34"/>
    <mergeCell ref="T34:U34"/>
    <mergeCell ref="V34:W34"/>
    <mergeCell ref="X34:Y34"/>
    <mergeCell ref="Z34:AA34"/>
    <mergeCell ref="AB34:AC34"/>
    <mergeCell ref="AD34:AE34"/>
    <mergeCell ref="AF34:AG34"/>
    <mergeCell ref="AH34:AM34"/>
    <mergeCell ref="AN34:AP34"/>
    <mergeCell ref="AQ34:AS34"/>
    <mergeCell ref="A35:D35"/>
    <mergeCell ref="E35:I35"/>
    <mergeCell ref="J35:M35"/>
    <mergeCell ref="N35:Q35"/>
    <mergeCell ref="R35:S35"/>
    <mergeCell ref="T35:U35"/>
    <mergeCell ref="V35:W35"/>
    <mergeCell ref="X35:Y35"/>
    <mergeCell ref="Z35:AA35"/>
    <mergeCell ref="AB35:AC35"/>
    <mergeCell ref="AD35:AE35"/>
    <mergeCell ref="AF35:AG35"/>
    <mergeCell ref="AH35:AM35"/>
    <mergeCell ref="AN35:AP35"/>
    <mergeCell ref="AQ35:AS35"/>
  </mergeCells>
  <pageMargins left="0.708333333333333" right="0.118055555555556" top="0.354166666666667" bottom="0.156944444444444" header="0.118055555555556" footer="0.118055555555556"/>
  <pageSetup paperSize="9" orientation="landscape" horizontalDpi="600"/>
  <headerFooter>
    <oddFooter>&amp;C第 &amp;P 页，共 &amp;N 页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分户清单-种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李荣兴</cp:lastModifiedBy>
  <dcterms:created xsi:type="dcterms:W3CDTF">2022-06-06T03:01:00Z</dcterms:created>
  <dcterms:modified xsi:type="dcterms:W3CDTF">2023-06-11T13:52:04Z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2F68E98EA9FA4C6E969668797AD4B2D3</vt:lpwstr>
  </property>
</Properties>
</file>