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<sst xmlns="http://schemas.openxmlformats.org/spreadsheetml/2006/main" count="30" uniqueCount="30">
  <si>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</si>
  <si>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052321110303160105000131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</si>
  <si>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国营兴隆农场大岗子分场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所在村名：兴隆台区惠宾街道大岗子村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</si>
  <si>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盘锦市兴隆台区国营兴隆农场大岗子分场王静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</si>
  <si>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</si>
  <si>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</si>
  <si>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</si>
  <si>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</si>
  <si>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</si>
  <si>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</si>
  <si>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</si>
  <si>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</si>
  <si>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</si>
  <si>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</si>
  <si>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</si>
  <si>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</si>
  <si>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</si>
  <si>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</si>
  <si>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</si>
  <si>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</si>
  <si>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</si>
  <si>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王静</t>
  </si>
  <si>
    <t>惠宾街道大岗子村</t>
  </si>
  <si>
    <t>211121196805****64</t>
  </si>
  <si>
    <t>15942****18</t>
  </si>
  <si>
    <t>大岗子村王家组</t>
  </si>
  <si>
    <t>6214490890010****62</t>
  </si>
  <si>
    <t>农村信用社</t>
  </si>
  <si>
    <t>单页小计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</si>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</sst>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M10" sqref="AM10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3.62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9"/>
      <c r="Y1" s="6"/>
      <c r="Z1" s="26"/>
      <c r="AA1" s="6"/>
      <c r="AB1" s="6"/>
      <c r="AC1" s="6"/>
      <c r="AD1" s="26"/>
      <c r="AE1" s="26"/>
      <c r="AF1" s="2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0"/>
      <c r="Y2" s="8"/>
      <c r="Z2" s="27"/>
      <c r="AA2" s="8"/>
      <c r="AB2" s="8"/>
      <c r="AC2" s="8"/>
      <c r="AD2" s="27"/>
      <c r="AE2" s="27"/>
      <c r="AF2" s="27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1"/>
      <c r="Y3" s="10"/>
      <c r="Z3" s="28"/>
      <c r="AA3" s="10"/>
      <c r="AB3" s="10"/>
      <c r="AC3" s="10"/>
      <c r="AD3" s="28"/>
      <c r="AE3" s="28"/>
      <c r="AF3" s="28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2"/>
      <c r="Y4" s="12"/>
      <c r="Z4" s="29"/>
      <c r="AA4" s="12"/>
      <c r="AB4" s="12"/>
      <c r="AC4" s="12"/>
      <c r="AD4" s="29"/>
      <c r="AE4" s="29"/>
      <c r="AF4" s="29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3"/>
      <c r="Y5" s="14"/>
      <c r="Z5" s="30"/>
      <c r="AA5" s="14"/>
      <c r="AB5" s="14"/>
      <c r="AC5" s="14"/>
      <c r="AD5" s="30"/>
      <c r="AE5" s="30"/>
      <c r="AF5" s="30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4" t="s">
        <v>12</v>
      </c>
      <c r="Y6" s="15"/>
      <c r="Z6" s="31" t="s">
        <v>13</v>
      </c>
      <c r="AA6" s="32"/>
      <c r="AB6" s="33" t="s">
        <v>14</v>
      </c>
      <c r="AC6" s="32"/>
      <c r="AD6" s="31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1</v>
      </c>
      <c r="B7" s="15" t="s">
        <v>21</v>
      </c>
      <c r="C7" s="15"/>
      <c r="D7" s="15"/>
      <c r="E7" s="16" t="s">
        <v>22</v>
      </c>
      <c r="F7" s="16"/>
      <c r="G7" s="16"/>
      <c r="H7" s="16"/>
      <c r="I7" s="16"/>
      <c r="J7" s="49" t="s">
        <v>23</v>
      </c>
      <c r="K7" s="15"/>
      <c r="L7" s="15"/>
      <c r="M7" s="15"/>
      <c r="N7" s="15" t="s">
        <v>24</v>
      </c>
      <c r="O7" s="15"/>
      <c r="P7" s="15"/>
      <c r="Q7" s="15"/>
      <c r="R7" s="15" t="s">
        <v>25</v>
      </c>
      <c r="S7" s="15"/>
      <c r="T7" s="15">
        <v>106.84</v>
      </c>
      <c r="U7" s="15"/>
      <c r="V7" s="15">
        <f>T7</f>
        <v>106.84</v>
      </c>
      <c r="W7" s="15"/>
      <c r="X7" s="24">
        <f>T7*650</f>
        <v>69446</v>
      </c>
      <c r="Y7" s="15"/>
      <c r="Z7" s="35">
        <f>T7*26.65</f>
        <v>2847.286</v>
      </c>
      <c r="AA7" s="15"/>
      <c r="AB7" s="36">
        <v>0.8</v>
      </c>
      <c r="AC7" s="15"/>
      <c r="AD7" s="37">
        <f>Z7*0.8</f>
        <v>2277.8288</v>
      </c>
      <c r="AE7" s="34"/>
      <c r="AF7" s="35">
        <f>Z7*0.2</f>
        <v>569.4572</v>
      </c>
      <c r="AG7" s="15"/>
      <c r="AH7" s="16" t="s">
        <v>26</v>
      </c>
      <c r="AI7" s="16"/>
      <c r="AJ7" s="16"/>
      <c r="AK7" s="16"/>
      <c r="AL7" s="16"/>
      <c r="AM7" s="16"/>
      <c r="AN7" s="15" t="s">
        <v>27</v>
      </c>
      <c r="AO7" s="15"/>
      <c r="AP7" s="15"/>
      <c r="AQ7" s="44"/>
      <c r="AR7" s="44"/>
      <c r="AS7" s="45"/>
      <c r="AT7" s="46"/>
    </row>
    <row r="8" ht="24" customHeight="1" spans="1:46">
      <c r="A8" s="15" t="s">
        <v>28</v>
      </c>
      <c r="B8" s="15"/>
      <c r="C8" s="15"/>
      <c r="D8" s="15"/>
      <c r="E8" s="17"/>
      <c r="F8" s="17"/>
      <c r="G8" s="17"/>
      <c r="H8" s="17"/>
      <c r="I8" s="17"/>
      <c r="J8" s="15"/>
      <c r="K8" s="15"/>
      <c r="L8" s="15"/>
      <c r="M8" s="15"/>
      <c r="N8" s="15"/>
      <c r="O8" s="15"/>
      <c r="P8" s="15"/>
      <c r="Q8" s="15"/>
      <c r="R8" s="15"/>
      <c r="S8" s="15"/>
      <c r="T8" s="15">
        <f>T7</f>
        <v>106.84</v>
      </c>
      <c r="U8" s="15"/>
      <c r="V8" s="15">
        <f>V7</f>
        <v>106.84</v>
      </c>
      <c r="W8" s="15"/>
      <c r="X8" s="24">
        <f>X7</f>
        <v>69446</v>
      </c>
      <c r="Y8" s="15"/>
      <c r="Z8" s="35">
        <f>Z7</f>
        <v>2847.286</v>
      </c>
      <c r="AA8" s="15"/>
      <c r="AB8" s="15"/>
      <c r="AC8" s="15"/>
      <c r="AD8" s="37">
        <f>AD7</f>
        <v>2277.8288</v>
      </c>
      <c r="AE8" s="34"/>
      <c r="AF8" s="35">
        <f>AF7</f>
        <v>569.4572</v>
      </c>
      <c r="AG8" s="15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7"/>
      <c r="AT8" s="48"/>
    </row>
    <row r="9" s="2" customFormat="1" ht="24" customHeight="1" spans="1:46">
      <c r="A9" s="18" t="s">
        <v>29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25"/>
      <c r="Y9" s="18"/>
      <c r="Z9" s="38"/>
      <c r="AA9" s="18"/>
      <c r="AB9" s="18"/>
      <c r="AC9" s="18"/>
      <c r="AD9" s="38"/>
      <c r="AE9" s="38"/>
      <c r="AF9" s="3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