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<sst xmlns="http://schemas.openxmlformats.org/spreadsheetml/2006/main" count="163" uniqueCount="103">
  <si>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</si>
  <si>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052321110008160105000004 号投保单的组成部分，请您如实、详细填写，签字确认前，请仔细阅读扉页提示内容。</t>
  </si>
  <si>
    <t>投保组织者：  盘锦市双台子区陆家镇赵家村民委员会   投保险种： 水稻保险  投保作物：中稻  所在村名：盘锦市双台子区陆家镇赵家村</t>
  </si>
  <si>
    <t>投保人： 盘锦市双台子区陆家镇赵家村王守东等20户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</si>
  <si>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</si>
  <si>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</si>
  <si>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</si>
  <si>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</si>
  <si>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</si>
  <si>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</si>
  <si>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</si>
  <si>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</si>
  <si>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</si>
  <si>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</si>
  <si>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</si>
  <si>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</si>
  <si>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</si>
  <si>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</si>
  <si>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</si>
  <si>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</si>
  <si>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</si>
  <si>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王守东</t>
  </si>
  <si>
    <t>陆家镇赵家村</t>
  </si>
  <si>
    <t>211122197111****9X</t>
  </si>
  <si>
    <t>182****4539</t>
  </si>
  <si>
    <t>赵家村二组</t>
  </si>
  <si>
    <t>6210260*******38740</t>
  </si>
  <si>
    <t>辽宁省农村信用社</t>
  </si>
  <si>
    <t>王守飞</t>
  </si>
  <si>
    <t>211122196809****11</t>
  </si>
  <si>
    <t>131****6425</t>
  </si>
  <si>
    <t>6214490*******96139</t>
  </si>
  <si>
    <t>王怀玖</t>
  </si>
  <si>
    <t>211111194505****36</t>
  </si>
  <si>
    <t>151****8838</t>
  </si>
  <si>
    <t>赵家村三组</t>
  </si>
  <si>
    <t>6210260*******39318</t>
  </si>
  <si>
    <t>王立芳</t>
  </si>
  <si>
    <t>211122197004****22</t>
  </si>
  <si>
    <t>6214493*******21584</t>
  </si>
  <si>
    <t>王坤</t>
  </si>
  <si>
    <t>210727196910****29</t>
  </si>
  <si>
    <t>152****5198</t>
  </si>
  <si>
    <t>6214490*******24583</t>
  </si>
  <si>
    <t>刘艳红</t>
  </si>
  <si>
    <t>211111196609****27</t>
  </si>
  <si>
    <t>152****3992</t>
  </si>
  <si>
    <t>赵家村四组</t>
  </si>
  <si>
    <t>6214493*******60457</t>
  </si>
  <si>
    <t>王爱菊</t>
  </si>
  <si>
    <t>211122196806****2X</t>
  </si>
  <si>
    <t>042****6066</t>
  </si>
  <si>
    <t>6214493*******25102</t>
  </si>
  <si>
    <t>张淑珍</t>
  </si>
  <si>
    <t>211111196701****29</t>
  </si>
  <si>
    <t>6214493*******48403</t>
  </si>
  <si>
    <t>张宝中</t>
  </si>
  <si>
    <t>211122195308****12</t>
  </si>
  <si>
    <t>130****6403</t>
  </si>
  <si>
    <t>6214493*******48429</t>
  </si>
  <si>
    <t>张素凡</t>
  </si>
  <si>
    <t>211111196207****2X</t>
  </si>
  <si>
    <t>130****5272</t>
  </si>
  <si>
    <t>6214493*******76446</t>
  </si>
  <si>
    <t>张素梅</t>
  </si>
  <si>
    <t>211111196609****42</t>
  </si>
  <si>
    <t>156****5269</t>
  </si>
  <si>
    <t>6214493*******60291</t>
  </si>
  <si>
    <t>张桢华</t>
  </si>
  <si>
    <t>211103197101****19</t>
  </si>
  <si>
    <t>6214490*******90560</t>
  </si>
  <si>
    <t>张素霞</t>
  </si>
  <si>
    <t>211111196809****46</t>
  </si>
  <si>
    <t>6214493*******85678</t>
  </si>
  <si>
    <t>王树明</t>
  </si>
  <si>
    <t>211111196301****35</t>
  </si>
  <si>
    <t>6214493*******60325</t>
  </si>
  <si>
    <t>李海艳</t>
  </si>
  <si>
    <t>211111196503****33</t>
  </si>
  <si>
    <t>6214493*******46662</t>
  </si>
  <si>
    <t>谢飞</t>
  </si>
  <si>
    <t>211122197903****16</t>
  </si>
  <si>
    <t>6214490*******12695</t>
  </si>
  <si>
    <t>迟元英</t>
  </si>
  <si>
    <t>211111194803****28</t>
  </si>
  <si>
    <t>181****4234</t>
  </si>
  <si>
    <t>赵家村八组</t>
  </si>
  <si>
    <t>6214490*******16621</t>
  </si>
  <si>
    <t>谷长谊</t>
  </si>
  <si>
    <t>211122196703****1X</t>
  </si>
  <si>
    <t>042****3111</t>
  </si>
  <si>
    <t>6214490*******16191</t>
  </si>
  <si>
    <t>步新年</t>
  </si>
  <si>
    <t>211111195603****1X</t>
  </si>
  <si>
    <t>赵家村十组</t>
  </si>
  <si>
    <t>6214490*******17611</t>
  </si>
  <si>
    <t>王守平</t>
  </si>
  <si>
    <t>211122196802****17</t>
  </si>
  <si>
    <t>139****5765</t>
  </si>
  <si>
    <t>赵家村一组</t>
  </si>
  <si>
    <t>6214490*******16449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</si>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</sst>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topLeftCell="A4" workbookViewId="0">
      <selection activeCell="P6" sqref="P6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2.5</v>
      </c>
      <c r="H7" s="12">
        <v>2.5</v>
      </c>
      <c r="I7" s="24">
        <f>G7*650</f>
        <v>1625</v>
      </c>
      <c r="J7" s="24">
        <f>H7*26.65</f>
        <v>66.625</v>
      </c>
      <c r="K7" s="25">
        <v>0.8</v>
      </c>
      <c r="L7" s="24">
        <f>J7*K7</f>
        <v>53.3</v>
      </c>
      <c r="M7" s="24">
        <f>J7*0.2</f>
        <v>13.325</v>
      </c>
      <c r="N7" s="14" t="s">
        <v>26</v>
      </c>
      <c r="O7" s="26" t="s">
        <v>27</v>
      </c>
      <c r="P7" s="7"/>
      <c r="Q7" s="7"/>
    </row>
    <row r="8" ht="25" customHeight="1" spans="1:17">
      <c r="A8" s="7">
        <v>2</v>
      </c>
      <c r="B8" s="8" t="s">
        <v>28</v>
      </c>
      <c r="C8" s="6" t="s">
        <v>22</v>
      </c>
      <c r="D8" s="9" t="s">
        <v>29</v>
      </c>
      <c r="E8" s="10" t="s">
        <v>30</v>
      </c>
      <c r="F8" s="11" t="s">
        <v>25</v>
      </c>
      <c r="G8" s="12">
        <v>1.5</v>
      </c>
      <c r="H8" s="12">
        <v>1.5</v>
      </c>
      <c r="I8" s="24">
        <f t="shared" ref="I8:I71" si="0">G8*650</f>
        <v>975</v>
      </c>
      <c r="J8" s="24">
        <f t="shared" ref="J8:J71" si="1">H8*26.65</f>
        <v>39.975</v>
      </c>
      <c r="K8" s="25">
        <v>0.8</v>
      </c>
      <c r="L8" s="24">
        <f t="shared" ref="L8:L71" si="2">J8*K8</f>
        <v>31.98</v>
      </c>
      <c r="M8" s="24">
        <f t="shared" ref="M8:M71" si="3">J8*0.2</f>
        <v>7.995</v>
      </c>
      <c r="N8" s="14" t="s">
        <v>31</v>
      </c>
      <c r="O8" s="26" t="s">
        <v>27</v>
      </c>
      <c r="P8" s="7"/>
      <c r="Q8" s="7"/>
    </row>
    <row r="9" ht="25" customHeight="1" spans="1:17">
      <c r="A9" s="7">
        <v>3</v>
      </c>
      <c r="B9" s="8" t="s">
        <v>32</v>
      </c>
      <c r="C9" s="6" t="s">
        <v>22</v>
      </c>
      <c r="D9" s="9" t="s">
        <v>33</v>
      </c>
      <c r="E9" s="10" t="s">
        <v>34</v>
      </c>
      <c r="F9" s="11" t="s">
        <v>35</v>
      </c>
      <c r="G9" s="12">
        <v>1.28</v>
      </c>
      <c r="H9" s="12">
        <v>1.28</v>
      </c>
      <c r="I9" s="24">
        <f t="shared" si="0"/>
        <v>832</v>
      </c>
      <c r="J9" s="24">
        <f t="shared" si="1"/>
        <v>34.112</v>
      </c>
      <c r="K9" s="25">
        <v>0.8</v>
      </c>
      <c r="L9" s="24">
        <f t="shared" si="2"/>
        <v>27.2896</v>
      </c>
      <c r="M9" s="24">
        <f t="shared" si="3"/>
        <v>6.8224</v>
      </c>
      <c r="N9" s="14" t="s">
        <v>36</v>
      </c>
      <c r="O9" s="26" t="s">
        <v>27</v>
      </c>
      <c r="P9" s="7"/>
      <c r="Q9" s="7"/>
    </row>
    <row r="10" ht="25" customHeight="1" spans="1:17">
      <c r="A10" s="7">
        <v>4</v>
      </c>
      <c r="B10" s="8" t="s">
        <v>37</v>
      </c>
      <c r="C10" s="6" t="s">
        <v>22</v>
      </c>
      <c r="D10" s="9" t="s">
        <v>38</v>
      </c>
      <c r="E10" s="10" t="s">
        <v>34</v>
      </c>
      <c r="F10" s="11" t="s">
        <v>35</v>
      </c>
      <c r="G10" s="12">
        <v>3.2</v>
      </c>
      <c r="H10" s="12">
        <v>3.2</v>
      </c>
      <c r="I10" s="24">
        <f t="shared" si="0"/>
        <v>2080</v>
      </c>
      <c r="J10" s="24">
        <f t="shared" si="1"/>
        <v>85.28</v>
      </c>
      <c r="K10" s="25">
        <v>0.8</v>
      </c>
      <c r="L10" s="24">
        <f t="shared" si="2"/>
        <v>68.224</v>
      </c>
      <c r="M10" s="24">
        <f t="shared" si="3"/>
        <v>17.056</v>
      </c>
      <c r="N10" s="14" t="s">
        <v>39</v>
      </c>
      <c r="O10" s="26" t="s">
        <v>27</v>
      </c>
      <c r="P10" s="7"/>
      <c r="Q10" s="7"/>
    </row>
    <row r="11" ht="25" customHeight="1" spans="1:17">
      <c r="A11" s="7">
        <v>5</v>
      </c>
      <c r="B11" s="8" t="s">
        <v>40</v>
      </c>
      <c r="C11" s="6" t="s">
        <v>22</v>
      </c>
      <c r="D11" s="9" t="s">
        <v>41</v>
      </c>
      <c r="E11" s="10" t="s">
        <v>42</v>
      </c>
      <c r="F11" s="11" t="s">
        <v>35</v>
      </c>
      <c r="G11" s="12">
        <v>1.92</v>
      </c>
      <c r="H11" s="12">
        <v>1.92</v>
      </c>
      <c r="I11" s="24">
        <f t="shared" si="0"/>
        <v>1248</v>
      </c>
      <c r="J11" s="24">
        <f t="shared" si="1"/>
        <v>51.168</v>
      </c>
      <c r="K11" s="25">
        <v>0.8</v>
      </c>
      <c r="L11" s="24">
        <f t="shared" si="2"/>
        <v>40.9344</v>
      </c>
      <c r="M11" s="24">
        <f t="shared" si="3"/>
        <v>10.2336</v>
      </c>
      <c r="N11" s="14" t="s">
        <v>43</v>
      </c>
      <c r="O11" s="26" t="s">
        <v>27</v>
      </c>
      <c r="P11" s="7"/>
      <c r="Q11" s="7"/>
    </row>
    <row r="12" ht="25" customHeight="1" spans="1:17">
      <c r="A12" s="7">
        <v>6</v>
      </c>
      <c r="B12" s="13" t="s">
        <v>44</v>
      </c>
      <c r="C12" s="6" t="s">
        <v>22</v>
      </c>
      <c r="D12" s="14" t="s">
        <v>45</v>
      </c>
      <c r="E12" s="10" t="s">
        <v>46</v>
      </c>
      <c r="F12" s="11" t="s">
        <v>47</v>
      </c>
      <c r="G12" s="12">
        <v>3</v>
      </c>
      <c r="H12" s="12">
        <v>3</v>
      </c>
      <c r="I12" s="24">
        <f t="shared" si="0"/>
        <v>1950</v>
      </c>
      <c r="J12" s="24">
        <f t="shared" si="1"/>
        <v>79.95</v>
      </c>
      <c r="K12" s="25">
        <v>0.8</v>
      </c>
      <c r="L12" s="24">
        <f t="shared" si="2"/>
        <v>63.96</v>
      </c>
      <c r="M12" s="24">
        <f t="shared" si="3"/>
        <v>15.99</v>
      </c>
      <c r="N12" s="14" t="s">
        <v>48</v>
      </c>
      <c r="O12" s="26" t="s">
        <v>27</v>
      </c>
      <c r="P12" s="7"/>
      <c r="Q12" s="7"/>
    </row>
    <row r="13" ht="25" customHeight="1" spans="1:17">
      <c r="A13" s="7">
        <v>7</v>
      </c>
      <c r="B13" s="8" t="s">
        <v>49</v>
      </c>
      <c r="C13" s="6" t="s">
        <v>22</v>
      </c>
      <c r="D13" s="9" t="s">
        <v>50</v>
      </c>
      <c r="E13" s="10" t="s">
        <v>51</v>
      </c>
      <c r="F13" s="11" t="s">
        <v>47</v>
      </c>
      <c r="G13" s="12">
        <v>2.5</v>
      </c>
      <c r="H13" s="12">
        <v>2.5</v>
      </c>
      <c r="I13" s="24">
        <f t="shared" si="0"/>
        <v>1625</v>
      </c>
      <c r="J13" s="24">
        <f t="shared" si="1"/>
        <v>66.625</v>
      </c>
      <c r="K13" s="25">
        <v>0.8</v>
      </c>
      <c r="L13" s="24">
        <f t="shared" si="2"/>
        <v>53.3</v>
      </c>
      <c r="M13" s="24">
        <f t="shared" si="3"/>
        <v>13.325</v>
      </c>
      <c r="N13" s="9" t="s">
        <v>52</v>
      </c>
      <c r="O13" s="26" t="s">
        <v>27</v>
      </c>
      <c r="P13" s="7"/>
      <c r="Q13" s="7"/>
    </row>
    <row r="14" ht="25" customHeight="1" spans="1:17">
      <c r="A14" s="7">
        <v>8</v>
      </c>
      <c r="B14" s="13" t="s">
        <v>53</v>
      </c>
      <c r="C14" s="6" t="s">
        <v>22</v>
      </c>
      <c r="D14" s="14" t="s">
        <v>54</v>
      </c>
      <c r="E14" s="10" t="s">
        <v>51</v>
      </c>
      <c r="F14" s="11" t="s">
        <v>47</v>
      </c>
      <c r="G14" s="12">
        <v>1.5</v>
      </c>
      <c r="H14" s="12">
        <v>1.5</v>
      </c>
      <c r="I14" s="24">
        <f t="shared" si="0"/>
        <v>975</v>
      </c>
      <c r="J14" s="24">
        <f t="shared" si="1"/>
        <v>39.975</v>
      </c>
      <c r="K14" s="25">
        <v>0.8</v>
      </c>
      <c r="L14" s="24">
        <f t="shared" si="2"/>
        <v>31.98</v>
      </c>
      <c r="M14" s="24">
        <f t="shared" si="3"/>
        <v>7.995</v>
      </c>
      <c r="N14" s="14" t="s">
        <v>55</v>
      </c>
      <c r="O14" s="26" t="s">
        <v>27</v>
      </c>
      <c r="P14" s="7"/>
      <c r="Q14" s="7"/>
    </row>
    <row r="15" ht="25" customHeight="1" spans="1:17">
      <c r="A15" s="7">
        <v>9</v>
      </c>
      <c r="B15" s="8" t="s">
        <v>56</v>
      </c>
      <c r="C15" s="6" t="s">
        <v>22</v>
      </c>
      <c r="D15" s="9" t="s">
        <v>57</v>
      </c>
      <c r="E15" s="10" t="s">
        <v>58</v>
      </c>
      <c r="F15" s="11" t="s">
        <v>47</v>
      </c>
      <c r="G15" s="12">
        <v>0.5</v>
      </c>
      <c r="H15" s="12">
        <v>0.5</v>
      </c>
      <c r="I15" s="24">
        <f t="shared" si="0"/>
        <v>325</v>
      </c>
      <c r="J15" s="24">
        <f t="shared" si="1"/>
        <v>13.325</v>
      </c>
      <c r="K15" s="25">
        <v>0.8</v>
      </c>
      <c r="L15" s="24">
        <f t="shared" si="2"/>
        <v>10.66</v>
      </c>
      <c r="M15" s="24">
        <f t="shared" si="3"/>
        <v>2.665</v>
      </c>
      <c r="N15" s="14" t="s">
        <v>59</v>
      </c>
      <c r="O15" s="26" t="s">
        <v>27</v>
      </c>
      <c r="P15" s="7"/>
      <c r="Q15" s="7"/>
    </row>
    <row r="16" ht="25" customHeight="1" spans="1:17">
      <c r="A16" s="7">
        <v>10</v>
      </c>
      <c r="B16" s="8" t="s">
        <v>60</v>
      </c>
      <c r="C16" s="6" t="s">
        <v>22</v>
      </c>
      <c r="D16" s="9" t="s">
        <v>61</v>
      </c>
      <c r="E16" s="10" t="s">
        <v>62</v>
      </c>
      <c r="F16" s="11" t="s">
        <v>47</v>
      </c>
      <c r="G16" s="12">
        <v>2.5</v>
      </c>
      <c r="H16" s="12">
        <v>2.5</v>
      </c>
      <c r="I16" s="24">
        <f t="shared" si="0"/>
        <v>1625</v>
      </c>
      <c r="J16" s="24">
        <f t="shared" si="1"/>
        <v>66.625</v>
      </c>
      <c r="K16" s="25">
        <v>0.8</v>
      </c>
      <c r="L16" s="24">
        <f t="shared" si="2"/>
        <v>53.3</v>
      </c>
      <c r="M16" s="24">
        <f t="shared" si="3"/>
        <v>13.325</v>
      </c>
      <c r="N16" s="9" t="s">
        <v>63</v>
      </c>
      <c r="O16" s="26" t="s">
        <v>27</v>
      </c>
      <c r="P16" s="7"/>
      <c r="Q16" s="7"/>
    </row>
    <row r="17" ht="25" customHeight="1" spans="1:17">
      <c r="A17" s="7">
        <v>11</v>
      </c>
      <c r="B17" s="8" t="s">
        <v>64</v>
      </c>
      <c r="C17" s="6" t="s">
        <v>22</v>
      </c>
      <c r="D17" s="9" t="s">
        <v>65</v>
      </c>
      <c r="E17" s="10" t="s">
        <v>66</v>
      </c>
      <c r="F17" s="11" t="s">
        <v>47</v>
      </c>
      <c r="G17" s="12">
        <v>1</v>
      </c>
      <c r="H17" s="12">
        <v>1</v>
      </c>
      <c r="I17" s="24">
        <f t="shared" si="0"/>
        <v>650</v>
      </c>
      <c r="J17" s="24">
        <f t="shared" si="1"/>
        <v>26.65</v>
      </c>
      <c r="K17" s="25">
        <v>0.8</v>
      </c>
      <c r="L17" s="24">
        <f t="shared" si="2"/>
        <v>21.32</v>
      </c>
      <c r="M17" s="24">
        <f t="shared" si="3"/>
        <v>5.33</v>
      </c>
      <c r="N17" s="14" t="s">
        <v>67</v>
      </c>
      <c r="O17" s="26" t="s">
        <v>27</v>
      </c>
      <c r="P17" s="7"/>
      <c r="Q17" s="7"/>
    </row>
    <row r="18" ht="25" customHeight="1" spans="1:17">
      <c r="A18" s="7">
        <v>12</v>
      </c>
      <c r="B18" s="8" t="s">
        <v>68</v>
      </c>
      <c r="C18" s="6" t="s">
        <v>22</v>
      </c>
      <c r="D18" s="9" t="s">
        <v>69</v>
      </c>
      <c r="E18" s="10" t="s">
        <v>58</v>
      </c>
      <c r="F18" s="11" t="s">
        <v>47</v>
      </c>
      <c r="G18" s="12">
        <v>1.5</v>
      </c>
      <c r="H18" s="12">
        <v>1.5</v>
      </c>
      <c r="I18" s="24">
        <f t="shared" si="0"/>
        <v>975</v>
      </c>
      <c r="J18" s="24">
        <f t="shared" si="1"/>
        <v>39.975</v>
      </c>
      <c r="K18" s="25">
        <v>0.8</v>
      </c>
      <c r="L18" s="24">
        <f t="shared" si="2"/>
        <v>31.98</v>
      </c>
      <c r="M18" s="24">
        <f t="shared" si="3"/>
        <v>7.995</v>
      </c>
      <c r="N18" s="14" t="s">
        <v>70</v>
      </c>
      <c r="O18" s="26" t="s">
        <v>27</v>
      </c>
      <c r="P18" s="7"/>
      <c r="Q18" s="7"/>
    </row>
    <row r="19" ht="25" customHeight="1" spans="1:17">
      <c r="A19" s="7">
        <v>13</v>
      </c>
      <c r="B19" s="8" t="s">
        <v>71</v>
      </c>
      <c r="C19" s="6" t="s">
        <v>22</v>
      </c>
      <c r="D19" s="9" t="s">
        <v>72</v>
      </c>
      <c r="E19" s="10" t="s">
        <v>66</v>
      </c>
      <c r="F19" s="11" t="s">
        <v>47</v>
      </c>
      <c r="G19" s="12">
        <v>1</v>
      </c>
      <c r="H19" s="12">
        <v>1</v>
      </c>
      <c r="I19" s="24">
        <f t="shared" si="0"/>
        <v>650</v>
      </c>
      <c r="J19" s="24">
        <f t="shared" si="1"/>
        <v>26.65</v>
      </c>
      <c r="K19" s="25">
        <v>0.8</v>
      </c>
      <c r="L19" s="24">
        <f t="shared" si="2"/>
        <v>21.32</v>
      </c>
      <c r="M19" s="24">
        <f t="shared" si="3"/>
        <v>5.33</v>
      </c>
      <c r="N19" s="9" t="s">
        <v>73</v>
      </c>
      <c r="O19" s="26" t="s">
        <v>27</v>
      </c>
      <c r="P19" s="7"/>
      <c r="Q19" s="7"/>
    </row>
    <row r="20" ht="25" customHeight="1" spans="1:17">
      <c r="A20" s="7">
        <v>14</v>
      </c>
      <c r="B20" s="8" t="s">
        <v>74</v>
      </c>
      <c r="C20" s="6" t="s">
        <v>22</v>
      </c>
      <c r="D20" s="9" t="s">
        <v>75</v>
      </c>
      <c r="E20" s="10" t="s">
        <v>51</v>
      </c>
      <c r="F20" s="11" t="s">
        <v>47</v>
      </c>
      <c r="G20" s="12">
        <v>3</v>
      </c>
      <c r="H20" s="12">
        <v>3</v>
      </c>
      <c r="I20" s="24">
        <f t="shared" si="0"/>
        <v>1950</v>
      </c>
      <c r="J20" s="24">
        <f t="shared" si="1"/>
        <v>79.95</v>
      </c>
      <c r="K20" s="25">
        <v>0.8</v>
      </c>
      <c r="L20" s="24">
        <f t="shared" si="2"/>
        <v>63.96</v>
      </c>
      <c r="M20" s="24">
        <f t="shared" si="3"/>
        <v>15.99</v>
      </c>
      <c r="N20" s="14" t="s">
        <v>76</v>
      </c>
      <c r="O20" s="26" t="s">
        <v>27</v>
      </c>
      <c r="P20" s="7"/>
      <c r="Q20" s="7"/>
    </row>
    <row r="21" ht="25" customHeight="1" spans="1:17">
      <c r="A21" s="7">
        <v>15</v>
      </c>
      <c r="B21" s="8" t="s">
        <v>77</v>
      </c>
      <c r="C21" s="6" t="s">
        <v>22</v>
      </c>
      <c r="D21" s="9" t="s">
        <v>78</v>
      </c>
      <c r="E21" s="10" t="s">
        <v>51</v>
      </c>
      <c r="F21" s="11" t="s">
        <v>47</v>
      </c>
      <c r="G21" s="12">
        <v>2</v>
      </c>
      <c r="H21" s="12">
        <v>2</v>
      </c>
      <c r="I21" s="24">
        <f t="shared" si="0"/>
        <v>1300</v>
      </c>
      <c r="J21" s="24">
        <f t="shared" si="1"/>
        <v>53.3</v>
      </c>
      <c r="K21" s="25">
        <v>0.8</v>
      </c>
      <c r="L21" s="24">
        <f t="shared" si="2"/>
        <v>42.64</v>
      </c>
      <c r="M21" s="24">
        <f t="shared" si="3"/>
        <v>10.66</v>
      </c>
      <c r="N21" s="14" t="s">
        <v>79</v>
      </c>
      <c r="O21" s="26" t="s">
        <v>27</v>
      </c>
      <c r="P21" s="7"/>
      <c r="Q21" s="7"/>
    </row>
    <row r="22" ht="25" customHeight="1" spans="1:17">
      <c r="A22" s="7">
        <v>16</v>
      </c>
      <c r="B22" s="8" t="s">
        <v>80</v>
      </c>
      <c r="C22" s="6" t="s">
        <v>22</v>
      </c>
      <c r="D22" s="9" t="s">
        <v>81</v>
      </c>
      <c r="E22" s="10" t="s">
        <v>51</v>
      </c>
      <c r="F22" s="11" t="s">
        <v>47</v>
      </c>
      <c r="G22" s="12">
        <v>1.5</v>
      </c>
      <c r="H22" s="12">
        <v>1.5</v>
      </c>
      <c r="I22" s="24">
        <f t="shared" si="0"/>
        <v>975</v>
      </c>
      <c r="J22" s="24">
        <f t="shared" si="1"/>
        <v>39.975</v>
      </c>
      <c r="K22" s="25">
        <v>0.8</v>
      </c>
      <c r="L22" s="24">
        <f t="shared" si="2"/>
        <v>31.98</v>
      </c>
      <c r="M22" s="24">
        <f t="shared" si="3"/>
        <v>7.995</v>
      </c>
      <c r="N22" s="9" t="s">
        <v>82</v>
      </c>
      <c r="O22" s="26" t="s">
        <v>27</v>
      </c>
      <c r="P22" s="7"/>
      <c r="Q22" s="7"/>
    </row>
    <row r="23" ht="25" customHeight="1" spans="1:17">
      <c r="A23" s="7">
        <v>17</v>
      </c>
      <c r="B23" s="15" t="s">
        <v>83</v>
      </c>
      <c r="C23" s="6" t="s">
        <v>22</v>
      </c>
      <c r="D23" s="9" t="s">
        <v>84</v>
      </c>
      <c r="E23" s="10" t="s">
        <v>85</v>
      </c>
      <c r="F23" s="11" t="s">
        <v>86</v>
      </c>
      <c r="G23" s="12">
        <v>5.95</v>
      </c>
      <c r="H23" s="12">
        <v>5.95</v>
      </c>
      <c r="I23" s="24">
        <f t="shared" si="0"/>
        <v>3867.5</v>
      </c>
      <c r="J23" s="24">
        <f t="shared" si="1"/>
        <v>158.5675</v>
      </c>
      <c r="K23" s="25">
        <v>0.8</v>
      </c>
      <c r="L23" s="24">
        <f t="shared" si="2"/>
        <v>126.854</v>
      </c>
      <c r="M23" s="24">
        <f t="shared" si="3"/>
        <v>31.7135</v>
      </c>
      <c r="N23" s="9" t="s">
        <v>87</v>
      </c>
      <c r="O23" s="26" t="s">
        <v>27</v>
      </c>
      <c r="P23" s="7"/>
      <c r="Q23" s="7"/>
    </row>
    <row r="24" ht="25" customHeight="1" spans="1:17">
      <c r="A24" s="7">
        <v>18</v>
      </c>
      <c r="B24" s="15" t="s">
        <v>88</v>
      </c>
      <c r="C24" s="6" t="s">
        <v>22</v>
      </c>
      <c r="D24" s="9" t="s">
        <v>89</v>
      </c>
      <c r="E24" s="10" t="s">
        <v>90</v>
      </c>
      <c r="F24" s="11" t="s">
        <v>86</v>
      </c>
      <c r="G24" s="12">
        <v>10.71</v>
      </c>
      <c r="H24" s="12">
        <v>10.71</v>
      </c>
      <c r="I24" s="24">
        <f t="shared" si="0"/>
        <v>6961.5</v>
      </c>
      <c r="J24" s="24">
        <f t="shared" si="1"/>
        <v>285.4215</v>
      </c>
      <c r="K24" s="25">
        <v>0.8</v>
      </c>
      <c r="L24" s="24">
        <f t="shared" si="2"/>
        <v>228.3372</v>
      </c>
      <c r="M24" s="24">
        <f t="shared" si="3"/>
        <v>57.0843</v>
      </c>
      <c r="N24" s="9" t="s">
        <v>91</v>
      </c>
      <c r="O24" s="26" t="s">
        <v>27</v>
      </c>
      <c r="P24" s="7"/>
      <c r="Q24" s="7"/>
    </row>
    <row r="25" ht="25" customHeight="1" spans="1:17">
      <c r="A25" s="7">
        <v>19</v>
      </c>
      <c r="B25" s="15" t="s">
        <v>92</v>
      </c>
      <c r="C25" s="6" t="s">
        <v>22</v>
      </c>
      <c r="D25" s="9" t="s">
        <v>93</v>
      </c>
      <c r="E25" s="10" t="s">
        <v>51</v>
      </c>
      <c r="F25" s="16" t="s">
        <v>94</v>
      </c>
      <c r="G25" s="12">
        <v>1.54</v>
      </c>
      <c r="H25" s="12">
        <v>1.54</v>
      </c>
      <c r="I25" s="24">
        <f t="shared" si="0"/>
        <v>1001</v>
      </c>
      <c r="J25" s="24">
        <f t="shared" si="1"/>
        <v>41.041</v>
      </c>
      <c r="K25" s="25">
        <v>0.8</v>
      </c>
      <c r="L25" s="24">
        <f t="shared" si="2"/>
        <v>32.8328</v>
      </c>
      <c r="M25" s="24">
        <f t="shared" si="3"/>
        <v>8.2082</v>
      </c>
      <c r="N25" s="9" t="s">
        <v>95</v>
      </c>
      <c r="O25" s="26" t="s">
        <v>27</v>
      </c>
      <c r="P25" s="7"/>
      <c r="Q25" s="7"/>
    </row>
    <row r="26" ht="25" customHeight="1" spans="1:17">
      <c r="A26" s="7">
        <v>20</v>
      </c>
      <c r="B26" s="17" t="s">
        <v>96</v>
      </c>
      <c r="C26" s="6" t="s">
        <v>22</v>
      </c>
      <c r="D26" s="18" t="s">
        <v>97</v>
      </c>
      <c r="E26" s="19" t="s">
        <v>98</v>
      </c>
      <c r="F26" s="20" t="s">
        <v>99</v>
      </c>
      <c r="G26" s="21">
        <v>32</v>
      </c>
      <c r="H26" s="21">
        <v>32</v>
      </c>
      <c r="I26" s="24">
        <f t="shared" si="0"/>
        <v>20800</v>
      </c>
      <c r="J26" s="24">
        <f t="shared" si="1"/>
        <v>852.8</v>
      </c>
      <c r="K26" s="25">
        <v>0.8</v>
      </c>
      <c r="L26" s="24">
        <f t="shared" si="2"/>
        <v>682.24</v>
      </c>
      <c r="M26" s="24">
        <f t="shared" si="3"/>
        <v>170.56</v>
      </c>
      <c r="N26" s="27" t="s">
        <v>100</v>
      </c>
      <c r="O26" s="28" t="s">
        <v>27</v>
      </c>
      <c r="P26" s="7"/>
      <c r="Q26" s="7"/>
    </row>
    <row r="27" ht="25" customHeight="1" spans="1:17">
      <c r="A27" s="7" t="s">
        <v>101</v>
      </c>
      <c r="B27" s="7"/>
      <c r="C27" s="6"/>
      <c r="D27" s="7"/>
      <c r="E27" s="7"/>
      <c r="F27" s="7"/>
      <c r="G27" s="22">
        <f>SUM(G7:G26)</f>
        <v>80.6</v>
      </c>
      <c r="H27" s="22">
        <f>SUM(H7:H26)</f>
        <v>80.6</v>
      </c>
      <c r="I27" s="24">
        <f t="shared" si="0"/>
        <v>52390</v>
      </c>
      <c r="J27" s="24">
        <f t="shared" si="1"/>
        <v>2147.99</v>
      </c>
      <c r="K27" s="25">
        <v>0.8</v>
      </c>
      <c r="L27" s="24">
        <f t="shared" si="2"/>
        <v>1718.392</v>
      </c>
      <c r="M27" s="24">
        <f t="shared" si="3"/>
        <v>429.598</v>
      </c>
      <c r="N27" s="7"/>
      <c r="O27" s="7"/>
      <c r="P27" s="7"/>
      <c r="Q27" s="7"/>
    </row>
    <row r="28" ht="25" customHeight="1" spans="1:17">
      <c r="A28" s="23" t="s">
        <v>102</v>
      </c>
      <c r="B28" s="23"/>
      <c r="C28" s="6"/>
      <c r="D28" s="23"/>
      <c r="E28" s="23"/>
      <c r="F28" s="23"/>
      <c r="G28" s="23"/>
      <c r="H28" s="23"/>
      <c r="I28" s="29"/>
      <c r="J28" s="29"/>
      <c r="K28" s="30"/>
      <c r="L28" s="29"/>
      <c r="M28" s="29"/>
      <c r="N28" s="23"/>
      <c r="O28" s="23"/>
      <c r="P28" s="23"/>
      <c r="Q28" s="23"/>
    </row>
  </sheetData>
  <mergeCells count="6">
    <mergeCell ref="A1:D1"/>
    <mergeCell ref="A2:Q2"/>
    <mergeCell ref="A3:Q3"/>
    <mergeCell ref="A4:Q4"/>
    <mergeCell ref="A5:Q5"/>
    <mergeCell ref="A27:B27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